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marija_kolar_skole_hr/Documents/Desktop/REBALANS PLANA 2023/"/>
    </mc:Choice>
  </mc:AlternateContent>
  <xr:revisionPtr revIDLastSave="502" documentId="14_{436448B8-7512-47D6-8A2F-CEA589D6359E}" xr6:coauthVersionLast="47" xr6:coauthVersionMax="47" xr10:uidLastSave="{9908937E-519B-41BC-BEDF-9022E4434F38}"/>
  <bookViews>
    <workbookView xWindow="-120" yWindow="-120" windowWidth="29040" windowHeight="15720" xr2:uid="{00000000-000D-0000-FFFF-FFFF00000000}"/>
  </bookViews>
  <sheets>
    <sheet name="FIN.PLAN 2022" sheetId="1" r:id="rId1"/>
  </sheets>
  <definedNames>
    <definedName name="_xlnm.Print_Area" localSheetId="0">'FIN.PLAN 2022'!$A$1:$E$212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26" i="1"/>
  <c r="E198" i="1"/>
  <c r="E196" i="1"/>
  <c r="E192" i="1"/>
  <c r="E187" i="1"/>
  <c r="E182" i="1"/>
  <c r="E180" i="1"/>
  <c r="E178" i="1"/>
  <c r="E176" i="1"/>
  <c r="E172" i="1"/>
  <c r="E171" i="1"/>
  <c r="E169" i="1"/>
  <c r="E167" i="1"/>
  <c r="E166" i="1"/>
  <c r="E155" i="1"/>
  <c r="E152" i="1"/>
  <c r="E149" i="1"/>
  <c r="E147" i="1"/>
  <c r="E143" i="1"/>
  <c r="E142" i="1"/>
  <c r="E138" i="1"/>
  <c r="E136" i="1"/>
  <c r="E130" i="1"/>
  <c r="E125" i="1"/>
  <c r="E118" i="1"/>
  <c r="E116" i="1"/>
  <c r="E106" i="1"/>
  <c r="E100" i="1"/>
  <c r="E96" i="1"/>
  <c r="E91" i="1"/>
  <c r="E88" i="1"/>
  <c r="E85" i="1"/>
  <c r="E79" i="1"/>
  <c r="E74" i="1"/>
  <c r="E65" i="1"/>
  <c r="E63" i="1"/>
  <c r="E61" i="1"/>
  <c r="E58" i="1"/>
  <c r="E56" i="1"/>
  <c r="E53" i="1"/>
  <c r="E52" i="1"/>
  <c r="E49" i="1"/>
  <c r="E46" i="1"/>
  <c r="E41" i="1"/>
  <c r="E32" i="1"/>
  <c r="E22" i="1"/>
  <c r="C166" i="1"/>
  <c r="C138" i="1"/>
  <c r="C91" i="1"/>
  <c r="C9" i="1" l="1"/>
  <c r="C6" i="1"/>
  <c r="C12" i="1" l="1"/>
  <c r="C187" i="1" l="1"/>
  <c r="E21" i="1" l="1"/>
  <c r="C65" i="1" l="1"/>
  <c r="C198" i="1" s="1"/>
  <c r="D9" i="1"/>
  <c r="E9" i="1" s="1"/>
  <c r="D6" i="1"/>
  <c r="D12" i="1" l="1"/>
</calcChain>
</file>

<file path=xl/sharedStrings.xml><?xml version="1.0" encoding="utf-8"?>
<sst xmlns="http://schemas.openxmlformats.org/spreadsheetml/2006/main" count="219" uniqueCount="112">
  <si>
    <t>INDEX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</si>
  <si>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</si>
  <si>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</si>
  <si>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</si>
  <si>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</si>
  <si>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</si>
  <si>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</si>
  <si>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</si>
  <si>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Izvor financiranja - 1 Opći prihodi i primici</t>
  </si>
  <si>
    <t>Račun rashoda/ izdatka</t>
  </si>
  <si>
    <t>NAZIV RAČUNA</t>
  </si>
  <si>
    <t>GRADSKI PRORAČUN</t>
  </si>
  <si>
    <t>1.2.2.</t>
  </si>
  <si>
    <t>DECENTRALIZIRANA SREDSTVA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</si>
  <si>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</si>
  <si>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</si>
  <si>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</si>
  <si>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</si>
  <si>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</si>
  <si>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1.1.3.</t>
  </si>
  <si>
    <t>POJAČANI STANDARD</t>
  </si>
  <si>
    <t>Knjige</t>
  </si>
  <si>
    <t>UKUPNO - Opći prihodi i primici</t>
  </si>
  <si>
    <t>Izvor financiranja - 2 Vlastiti prihodi i primici</t>
  </si>
  <si>
    <t>3.1.1.</t>
  </si>
  <si>
    <t>Ostali rashodi za zaposlene</t>
  </si>
  <si>
    <t>Postrojenja i oprema</t>
  </si>
  <si>
    <t>UKUPNO - Vlastiti prihodi i primici</t>
  </si>
  <si>
    <t>Izvor financiranja - 3 Namjenski prihodi i primici</t>
  </si>
  <si>
    <t>4.3.1.</t>
  </si>
  <si>
    <t>Ostali nespomenuti rashodi</t>
  </si>
  <si>
    <t>UKUPNO - Namjenski prihodi i primici</t>
  </si>
  <si>
    <t>Izvor financiranja - 4 Pomoći</t>
  </si>
  <si>
    <t>5.2.1.</t>
  </si>
  <si>
    <t>MINISTARSTVO ZNANOSTI I OBRAZOVANJA</t>
  </si>
  <si>
    <t>Plaće (bruto)</t>
  </si>
  <si>
    <t>Doprinosi na plaće</t>
  </si>
  <si>
    <t>5.6.1.</t>
  </si>
  <si>
    <t>Izvor financiranja - 5 Donacija</t>
  </si>
  <si>
    <t>6.1.1.</t>
  </si>
  <si>
    <t>UKUPNO - Donacija</t>
  </si>
  <si>
    <t xml:space="preserve">SVEUKUPNO RASHODI </t>
  </si>
  <si>
    <t>Službena putovanja</t>
  </si>
  <si>
    <t>Naknade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</si>
  <si>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</si>
  <si>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</si>
  <si>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</si>
  <si>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</si>
  <si>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investiciono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</si>
  <si>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</si>
  <si>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</si>
  <si>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</si>
  <si>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</si>
  <si>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</si>
  <si>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</si>
  <si>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</si>
  <si>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</si>
  <si>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</si>
  <si>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</si>
  <si>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</si>
  <si>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</si>
  <si>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</si>
  <si>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</si>
  <si>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Bankarske usluge i usluge platnog prometa</t>
  </si>
  <si>
    <t>Zatezne kamate</t>
  </si>
  <si>
    <t>Ostali nespomenuti financijski rashodi</t>
  </si>
  <si>
    <t>Naknade za rad predstavničkih i izvršnih tijela, povjerenstava i sl.</t>
  </si>
  <si>
    <t>usluge tekućeg i investicijskog održavanja</t>
  </si>
  <si>
    <t>Knjige, umjetnička djela i ostale izložbene vrijednosti</t>
  </si>
  <si>
    <t>Uredska oprema i namještaj</t>
  </si>
  <si>
    <t>Ostale naknade troškova zaposlenima</t>
  </si>
  <si>
    <t>Plaće za redovan rad</t>
  </si>
  <si>
    <t>Plaće za prekovremeni rad</t>
  </si>
  <si>
    <t>Doprinosi za obvezno zdravstveno osiguranje</t>
  </si>
  <si>
    <t>Doprinosi za zapošljavanje</t>
  </si>
  <si>
    <t>AGENCIJA ZA MOBILNOST (Erasmus+)</t>
  </si>
  <si>
    <t>AGENCIJA ZA MOBILNOST (Školaska shema voća)</t>
  </si>
  <si>
    <t xml:space="preserve">Službena putovanja </t>
  </si>
  <si>
    <t xml:space="preserve">Materijal i sirovine </t>
  </si>
  <si>
    <t>Pristojbe i naknade</t>
  </si>
  <si>
    <t>Troškovi sudskih postupaka</t>
  </si>
  <si>
    <t>Naknade troškova osobama izvan radnog odnosa</t>
  </si>
  <si>
    <t>UČENIČKI DOM MARIJE JAMBRIŠAK</t>
  </si>
  <si>
    <t>UČENIČKI DOM MARIJAE JAMBRIŠAK</t>
  </si>
  <si>
    <t>Materijal i dijelovi za tek.i invest.održavanje</t>
  </si>
  <si>
    <t>Uređaji, strojevi i oprema za ostale namjene</t>
  </si>
  <si>
    <t>Pristijbe i naknade</t>
  </si>
  <si>
    <t>Uređaji,strojevi i oprema za ostale namjene</t>
  </si>
  <si>
    <t>Plaće za posebne uvjete rada</t>
  </si>
  <si>
    <t>5.5.1.</t>
  </si>
  <si>
    <t>POMOĆI OD IZVANPRORAČUNSKIH KORISNIKA (HZZO)</t>
  </si>
  <si>
    <t>Komunikacijska oprema</t>
  </si>
  <si>
    <t>Oprema za održavanje i zaštitu</t>
  </si>
  <si>
    <t>Sportska i glazbena oprema</t>
  </si>
  <si>
    <t>Uredska oprema inamještaj</t>
  </si>
  <si>
    <t>Uređaj,i strojevi i oprema za ostale namjene</t>
  </si>
  <si>
    <t>Pomoći temeljem prijenosa EU sredstava</t>
  </si>
  <si>
    <t>Tekuće pomoći temeljem ptrijenosa EU sredstava</t>
  </si>
  <si>
    <t>Naknade tzrtoškova zaposlenima</t>
  </si>
  <si>
    <t>Naknade za prijevoz, za rad na terenu i odvojeni život</t>
  </si>
  <si>
    <t>PLAN 2023.</t>
  </si>
  <si>
    <t>REBALANS PLANA 2023.</t>
  </si>
  <si>
    <t xml:space="preserve"> PLAN I REBALANS PLANA ZA 2023. GODINU</t>
  </si>
  <si>
    <t>Ostale naknade građanima</t>
  </si>
  <si>
    <t>Naknade građanima i kućanstvima u novcu</t>
  </si>
  <si>
    <t>Uređaji strojevi i ostala oprema</t>
  </si>
  <si>
    <t>DONACIJE -PRORAČUNSKI KORISNICI</t>
  </si>
  <si>
    <t>Zagreb,17.07.2023.</t>
  </si>
  <si>
    <t>Ravnateljica: Josipa Galić, prof.</t>
  </si>
  <si>
    <t>UKUPAN DONOS VIŠKA/MANJKA IZ PRETHODNE GODINE</t>
  </si>
  <si>
    <t>VIŠAK/MANJAK KOJI ĆE SE RASPOREDITI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</si>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</sst>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5">
    <xf numFmtId="0" fontId="0" fillId="0" borderId="0" xfId="0"/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2" borderId="4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1" fontId="2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11" xfId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64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3" fontId="1" fillId="0" borderId="3" xfId="0" applyNumberFormat="1" applyFont="1" applyBorder="1"/>
    <xf numFmtId="164" fontId="1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2" applyFont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wrapText="1"/>
    </xf>
    <xf numFmtId="0" fontId="2" fillId="0" borderId="19" xfId="0" applyFont="1" applyBorder="1"/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1" xfId="1" applyFont="1" applyBorder="1" applyAlignment="1">
      <alignment horizontal="left" wrapText="1"/>
    </xf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4" fontId="2" fillId="0" borderId="10" xfId="0" applyNumberFormat="1" applyFont="1" applyBorder="1"/>
    <xf numFmtId="4" fontId="1" fillId="0" borderId="3" xfId="0" applyNumberFormat="1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/>
    <xf numFmtId="4" fontId="2" fillId="0" borderId="12" xfId="0" applyNumberFormat="1" applyFont="1" applyBorder="1"/>
    <xf numFmtId="4" fontId="2" fillId="0" borderId="2" xfId="0" applyNumberFormat="1" applyFont="1" applyBorder="1"/>
    <xf numFmtId="0" fontId="2" fillId="0" borderId="13" xfId="1" applyFont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4" fontId="1" fillId="0" borderId="12" xfId="0" applyNumberFormat="1" applyFont="1" applyBorder="1"/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4" fontId="2" fillId="0" borderId="3" xfId="0" applyNumberFormat="1" applyFont="1" applyBorder="1"/>
    <xf numFmtId="164" fontId="1" fillId="0" borderId="1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 vertical="center"/>
    </xf>
    <xf numFmtId="4" fontId="2" fillId="0" borderId="3" xfId="0" applyNumberFormat="1" applyFont="1" applyBorder="1"/>
    <xf numFmtId="4" fontId="2" fillId="0" borderId="7" xfId="0" applyNumberFormat="1" applyFont="1" applyBorder="1"/>
    <xf numFmtId="4" fontId="1" fillId="0" borderId="7" xfId="0" applyNumberFormat="1" applyFont="1" applyBorder="1"/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left" wrapText="1"/>
    </xf>
    <xf numFmtId="4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1" applyFont="1" applyBorder="1" applyAlignment="1">
      <alignment horizontal="left" wrapText="1"/>
    </xf>
    <xf numFmtId="4" fontId="2" fillId="0" borderId="24" xfId="0" applyNumberFormat="1" applyFont="1" applyBorder="1"/>
    <xf numFmtId="164" fontId="2" fillId="0" borderId="24" xfId="0" applyNumberFormat="1" applyFont="1" applyBorder="1" applyAlignment="1">
      <alignment horizontal="center"/>
    </xf>
    <xf numFmtId="0" fontId="2" fillId="0" borderId="13" xfId="0" applyFont="1" applyBorder="1"/>
    <xf numFmtId="4" fontId="1" fillId="2" borderId="1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0" xfId="0" applyNumberFormat="1" applyFont="1" applyBorder="1"/>
    <xf numFmtId="4" fontId="1" fillId="2" borderId="4" xfId="0" applyNumberFormat="1" applyFont="1" applyFill="1" applyBorder="1"/>
    <xf numFmtId="0" fontId="6" fillId="0" borderId="13" xfId="2" applyFont="1" applyBorder="1" applyAlignment="1">
      <alignment horizontal="left" wrapText="1"/>
    </xf>
    <xf numFmtId="0" fontId="11" fillId="2" borderId="6" xfId="2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6" xfId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6" xfId="1" applyFont="1" applyBorder="1" applyAlignment="1">
      <alignment horizontal="left" wrapText="1"/>
    </xf>
    <xf numFmtId="4" fontId="1" fillId="0" borderId="2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7" xfId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7" xfId="1" applyFont="1" applyBorder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0" fontId="1" fillId="0" borderId="13" xfId="1" applyFont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</cellXfs>
  <cellStyles count="3">
    <cellStyle name="Normalno" xfId="0" builtinId="0"/>
    <cellStyle name="Obično_List4" xfId="1" xr:uid="{00000000-0005-0000-0000-000001000000}"/>
    <cellStyle name="Obično_Lis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780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10"/>
  <sheetViews>
    <sheetView tabSelected="1" zoomScale="80" zoomScaleNormal="80" workbookViewId="0">
      <selection activeCell="D15" sqref="D15"/>
    </sheetView>
  </sheetViews>
  <sheetFormatPr defaultRowHeight="15" x14ac:dyDescent="0.25"/>
  <cols>
    <col min="1" max="1" width="13" style="3" customWidth="1"/>
    <col min="2" max="2" width="60" style="5" customWidth="1"/>
    <col min="3" max="3" width="15.7109375" style="5" customWidth="1"/>
    <col min="4" max="4" width="15.7109375" style="3" customWidth="1"/>
    <col min="5" max="5" width="15.7109375" style="115" customWidth="1"/>
    <col min="6" max="6" width="10.7109375" style="2" customWidth="1"/>
    <col min="7" max="7" width="15.140625" style="2" customWidth="1"/>
    <col min="8" max="8" width="16.140625" style="2" customWidth="1"/>
    <col min="9" max="9" width="14.42578125" style="3" customWidth="1"/>
    <col min="10" max="10" width="14.42578125" style="4" customWidth="1"/>
    <col min="11" max="11" width="12.28515625" style="17" customWidth="1"/>
    <col min="12" max="12" width="11.28515625" style="5" bestFit="1" customWidth="1"/>
    <col min="13" max="14" width="9.140625" style="5"/>
    <col min="15" max="15" width="13" style="5" customWidth="1"/>
    <col min="16" max="16" width="15.140625" style="5" customWidth="1"/>
    <col min="17" max="18" width="9.140625" style="5"/>
    <col min="19" max="19" width="17.7109375" style="5" customWidth="1"/>
    <col min="20" max="20" width="9.140625" style="5"/>
    <col min="21" max="21" width="15" style="5" customWidth="1"/>
    <col min="22" max="16384" width="9.140625" style="5"/>
  </cols>
  <sheetData>
    <row r="2" spans="1:9" ht="15.75" customHeight="1" x14ac:dyDescent="0.25">
      <c r="A2" s="1"/>
      <c r="B2" s="175" t="s">
        <v>102</v>
      </c>
      <c r="C2" s="175"/>
      <c r="D2" s="175"/>
      <c r="E2" s="114"/>
    </row>
    <row r="3" spans="1:9" x14ac:dyDescent="0.25">
      <c r="A3" s="1"/>
      <c r="B3" s="175"/>
      <c r="C3" s="175"/>
      <c r="D3" s="175"/>
      <c r="E3" s="114"/>
    </row>
    <row r="4" spans="1:9" ht="15.75" thickBot="1" x14ac:dyDescent="0.3"/>
    <row r="5" spans="1:9" ht="49.5" customHeight="1" thickBot="1" x14ac:dyDescent="0.3">
      <c r="A5" s="176"/>
      <c r="B5" s="176"/>
      <c r="C5" s="6" t="s">
        <v>100</v>
      </c>
      <c r="D5" s="6" t="s">
        <v>101</v>
      </c>
      <c r="E5" s="116" t="s">
        <v>0</v>
      </c>
    </row>
    <row r="6" spans="1:9" ht="18.75" customHeight="1" thickBot="1" x14ac:dyDescent="0.3">
      <c r="A6" s="177" t="s">
        <v>1</v>
      </c>
      <c r="B6" s="177"/>
      <c r="C6" s="155">
        <f>C7+C8</f>
        <v>1039510</v>
      </c>
      <c r="D6" s="155">
        <f t="shared" ref="D6" si="0">D7+D8</f>
        <v>1042010</v>
      </c>
      <c r="E6" s="7">
        <v>103.5</v>
      </c>
    </row>
    <row r="7" spans="1:9" ht="18.75" customHeight="1" x14ac:dyDescent="0.25">
      <c r="A7" s="178" t="s">
        <v>2</v>
      </c>
      <c r="B7" s="178"/>
      <c r="C7" s="110">
        <v>1039510</v>
      </c>
      <c r="D7" s="156">
        <v>1042010</v>
      </c>
      <c r="E7" s="8"/>
    </row>
    <row r="8" spans="1:9" ht="18.75" customHeight="1" thickBot="1" x14ac:dyDescent="0.3">
      <c r="A8" s="179" t="s">
        <v>3</v>
      </c>
      <c r="B8" s="179"/>
      <c r="C8" s="131"/>
      <c r="D8" s="157"/>
      <c r="E8" s="9"/>
    </row>
    <row r="9" spans="1:9" ht="18.75" customHeight="1" thickBot="1" x14ac:dyDescent="0.3">
      <c r="A9" s="177" t="s">
        <v>4</v>
      </c>
      <c r="B9" s="177"/>
      <c r="C9" s="155">
        <f>C10+C11</f>
        <v>1068310</v>
      </c>
      <c r="D9" s="155">
        <f t="shared" ref="D9" si="1">D10+D11</f>
        <v>1106210</v>
      </c>
      <c r="E9" s="7">
        <f>D9/C9*100</f>
        <v>103.54765938725652</v>
      </c>
      <c r="I9" s="2"/>
    </row>
    <row r="10" spans="1:9" ht="18.75" customHeight="1" x14ac:dyDescent="0.25">
      <c r="A10" s="178" t="s">
        <v>5</v>
      </c>
      <c r="B10" s="178"/>
      <c r="C10" s="110">
        <v>1021450</v>
      </c>
      <c r="D10" s="156">
        <v>1056350</v>
      </c>
      <c r="E10" s="10"/>
    </row>
    <row r="11" spans="1:9" ht="18.75" customHeight="1" thickBot="1" x14ac:dyDescent="0.3">
      <c r="A11" s="179" t="s">
        <v>6</v>
      </c>
      <c r="B11" s="179"/>
      <c r="C11" s="131">
        <v>46860</v>
      </c>
      <c r="D11" s="157">
        <v>49860</v>
      </c>
      <c r="E11" s="11"/>
    </row>
    <row r="12" spans="1:9" ht="18.75" customHeight="1" thickBot="1" x14ac:dyDescent="0.3">
      <c r="A12" s="177" t="s">
        <v>7</v>
      </c>
      <c r="B12" s="177"/>
      <c r="C12" s="155">
        <f>C6-C9</f>
        <v>-28800</v>
      </c>
      <c r="D12" s="155">
        <f t="shared" ref="D12" si="2">D6-D9</f>
        <v>-64200</v>
      </c>
      <c r="E12" s="117"/>
    </row>
    <row r="13" spans="1:9" ht="15.75" thickBot="1" x14ac:dyDescent="0.3">
      <c r="A13" s="12"/>
      <c r="B13" s="12"/>
    </row>
    <row r="14" spans="1:9" ht="31.5" customHeight="1" thickBot="1" x14ac:dyDescent="0.3">
      <c r="A14" s="180"/>
      <c r="B14" s="180"/>
      <c r="C14" s="6" t="s">
        <v>100</v>
      </c>
      <c r="D14" s="6" t="s">
        <v>101</v>
      </c>
      <c r="E14" s="116" t="s">
        <v>111</v>
      </c>
    </row>
    <row r="15" spans="1:9" ht="18.75" customHeight="1" x14ac:dyDescent="0.25">
      <c r="A15" s="181" t="s">
        <v>109</v>
      </c>
      <c r="B15" s="181"/>
      <c r="C15" s="158">
        <v>142778.18</v>
      </c>
      <c r="D15" s="138">
        <v>142778.18</v>
      </c>
      <c r="E15" s="139">
        <f>D15/C15*100</f>
        <v>100</v>
      </c>
    </row>
    <row r="16" spans="1:9" ht="18.75" customHeight="1" x14ac:dyDescent="0.25">
      <c r="A16" s="174" t="s">
        <v>110</v>
      </c>
      <c r="B16" s="174"/>
      <c r="C16" s="159">
        <v>113978.18</v>
      </c>
      <c r="D16" s="13">
        <v>78578.179999999993</v>
      </c>
      <c r="E16" s="118">
        <f>D16/C16*100</f>
        <v>68.941423700571463</v>
      </c>
    </row>
    <row r="18" spans="1:15" ht="30.75" customHeight="1" thickBot="1" x14ac:dyDescent="0.3">
      <c r="A18" s="182" t="s">
        <v>8</v>
      </c>
      <c r="B18" s="182"/>
      <c r="C18" s="89"/>
      <c r="D18" s="14"/>
      <c r="E18" s="119"/>
      <c r="F18" s="15"/>
      <c r="G18" s="15"/>
      <c r="H18" s="15"/>
      <c r="I18" s="14"/>
      <c r="J18" s="16"/>
    </row>
    <row r="19" spans="1:15" s="21" customFormat="1" ht="51" customHeight="1" thickBot="1" x14ac:dyDescent="0.25">
      <c r="A19" s="6" t="s">
        <v>9</v>
      </c>
      <c r="B19" s="18" t="s">
        <v>10</v>
      </c>
      <c r="C19" s="6" t="s">
        <v>100</v>
      </c>
      <c r="D19" s="6" t="s">
        <v>101</v>
      </c>
      <c r="E19" s="116" t="s">
        <v>0</v>
      </c>
      <c r="F19" s="183"/>
      <c r="G19" s="183"/>
      <c r="H19" s="183"/>
      <c r="I19" s="19"/>
      <c r="J19" s="20"/>
      <c r="K19" s="20"/>
    </row>
    <row r="20" spans="1:15" ht="24.75" customHeight="1" thickBot="1" x14ac:dyDescent="0.3">
      <c r="A20" s="22"/>
      <c r="B20" s="23" t="s">
        <v>11</v>
      </c>
      <c r="C20" s="24"/>
      <c r="D20" s="24"/>
      <c r="E20" s="120"/>
      <c r="F20" s="25"/>
      <c r="G20" s="25"/>
      <c r="H20" s="25"/>
      <c r="I20" s="26"/>
      <c r="J20" s="17"/>
      <c r="L20" s="27"/>
      <c r="M20" s="27"/>
      <c r="O20" s="27"/>
    </row>
    <row r="21" spans="1:15" ht="18.75" customHeight="1" x14ac:dyDescent="0.25">
      <c r="A21" s="142" t="s">
        <v>12</v>
      </c>
      <c r="B21" s="143" t="s">
        <v>13</v>
      </c>
      <c r="C21" s="144">
        <v>184660</v>
      </c>
      <c r="D21" s="144">
        <v>184660</v>
      </c>
      <c r="E21" s="145">
        <f>D21/C21*100</f>
        <v>100</v>
      </c>
      <c r="F21" s="25"/>
      <c r="G21" s="25"/>
      <c r="H21" s="25"/>
      <c r="I21" s="26"/>
      <c r="J21" s="17"/>
      <c r="L21" s="27"/>
      <c r="M21" s="27"/>
      <c r="O21" s="27"/>
    </row>
    <row r="22" spans="1:15" ht="18.75" customHeight="1" x14ac:dyDescent="0.25">
      <c r="A22" s="140">
        <v>321</v>
      </c>
      <c r="B22" s="141" t="s">
        <v>14</v>
      </c>
      <c r="C22" s="108">
        <v>17650</v>
      </c>
      <c r="D22" s="108">
        <v>17650</v>
      </c>
      <c r="E22" s="72">
        <f>D22/C22*100</f>
        <v>100</v>
      </c>
      <c r="F22" s="15"/>
      <c r="G22" s="15"/>
      <c r="H22" s="15"/>
      <c r="I22" s="26"/>
      <c r="J22" s="17"/>
      <c r="L22" s="28"/>
    </row>
    <row r="23" spans="1:15" ht="18.75" customHeight="1" x14ac:dyDescent="0.25">
      <c r="A23" s="29">
        <v>3211</v>
      </c>
      <c r="B23" s="30" t="s">
        <v>42</v>
      </c>
      <c r="C23" s="101"/>
      <c r="D23" s="101"/>
      <c r="E23" s="31"/>
      <c r="F23" s="15"/>
      <c r="G23" s="15"/>
      <c r="H23" s="15"/>
      <c r="I23" s="26"/>
      <c r="J23" s="17"/>
      <c r="L23" s="28"/>
    </row>
    <row r="24" spans="1:15" ht="18.75" customHeight="1" x14ac:dyDescent="0.25">
      <c r="A24" s="29">
        <v>3212</v>
      </c>
      <c r="B24" s="30" t="s">
        <v>43</v>
      </c>
      <c r="C24" s="101"/>
      <c r="D24" s="101"/>
      <c r="E24" s="31"/>
      <c r="F24" s="15"/>
      <c r="G24" s="15"/>
      <c r="H24" s="15"/>
      <c r="I24" s="26"/>
      <c r="J24" s="17"/>
      <c r="L24" s="28"/>
    </row>
    <row r="25" spans="1:15" ht="18.75" customHeight="1" x14ac:dyDescent="0.25">
      <c r="A25" s="29">
        <v>3213</v>
      </c>
      <c r="B25" s="30" t="s">
        <v>44</v>
      </c>
      <c r="C25" s="101"/>
      <c r="D25" s="101"/>
      <c r="E25" s="31"/>
      <c r="F25" s="15"/>
      <c r="G25" s="15"/>
      <c r="H25" s="15"/>
      <c r="I25" s="26"/>
      <c r="J25" s="17"/>
      <c r="L25" s="28"/>
    </row>
    <row r="26" spans="1:15" ht="18.75" customHeight="1" x14ac:dyDescent="0.25">
      <c r="A26" s="33">
        <v>322</v>
      </c>
      <c r="B26" s="34" t="s">
        <v>15</v>
      </c>
      <c r="C26" s="100">
        <v>140150</v>
      </c>
      <c r="D26" s="100">
        <v>140150</v>
      </c>
      <c r="E26" s="35">
        <f>D26/C26*100</f>
        <v>100</v>
      </c>
      <c r="F26" s="15"/>
      <c r="G26" s="15"/>
      <c r="H26" s="15"/>
      <c r="I26" s="26"/>
      <c r="J26" s="17"/>
      <c r="L26" s="28"/>
    </row>
    <row r="27" spans="1:15" ht="18.75" customHeight="1" x14ac:dyDescent="0.25">
      <c r="A27" s="29">
        <v>3221</v>
      </c>
      <c r="B27" s="30" t="s">
        <v>45</v>
      </c>
      <c r="C27" s="101"/>
      <c r="D27" s="101"/>
      <c r="E27" s="31"/>
      <c r="F27" s="27"/>
      <c r="G27" s="27"/>
      <c r="H27" s="27"/>
      <c r="I27" s="90"/>
      <c r="J27" s="17"/>
      <c r="L27" s="28"/>
    </row>
    <row r="28" spans="1:15" ht="18.75" customHeight="1" x14ac:dyDescent="0.25">
      <c r="A28" s="29">
        <v>3222</v>
      </c>
      <c r="B28" s="30" t="s">
        <v>46</v>
      </c>
      <c r="C28" s="101"/>
      <c r="D28" s="101"/>
      <c r="E28" s="31"/>
      <c r="F28" s="15"/>
      <c r="G28" s="15"/>
      <c r="H28" s="15"/>
      <c r="I28" s="26"/>
      <c r="J28" s="17"/>
      <c r="L28" s="28"/>
    </row>
    <row r="29" spans="1:15" ht="18.75" customHeight="1" x14ac:dyDescent="0.25">
      <c r="A29" s="29">
        <v>3223</v>
      </c>
      <c r="B29" s="30" t="s">
        <v>47</v>
      </c>
      <c r="C29" s="101"/>
      <c r="D29" s="101"/>
      <c r="E29" s="31"/>
      <c r="F29" s="15"/>
      <c r="G29" s="15"/>
      <c r="H29" s="15"/>
      <c r="I29" s="26"/>
      <c r="J29" s="17"/>
      <c r="L29" s="28"/>
    </row>
    <row r="30" spans="1:15" ht="18.75" customHeight="1" x14ac:dyDescent="0.25">
      <c r="A30" s="29">
        <v>3224</v>
      </c>
      <c r="B30" s="30" t="s">
        <v>48</v>
      </c>
      <c r="C30" s="101"/>
      <c r="D30" s="101"/>
      <c r="E30" s="31"/>
      <c r="F30" s="15"/>
      <c r="G30" s="15"/>
      <c r="H30" s="15"/>
      <c r="I30" s="26"/>
      <c r="J30" s="17"/>
      <c r="L30" s="28"/>
    </row>
    <row r="31" spans="1:15" ht="18.75" customHeight="1" x14ac:dyDescent="0.25">
      <c r="A31" s="29">
        <v>3225</v>
      </c>
      <c r="B31" s="30" t="s">
        <v>49</v>
      </c>
      <c r="C31" s="101"/>
      <c r="D31" s="101"/>
      <c r="E31" s="31"/>
      <c r="F31" s="15"/>
      <c r="G31" s="15"/>
      <c r="H31" s="15"/>
      <c r="I31" s="26"/>
      <c r="J31" s="17"/>
      <c r="L31" s="28"/>
    </row>
    <row r="32" spans="1:15" ht="18.75" customHeight="1" x14ac:dyDescent="0.25">
      <c r="A32" s="33">
        <v>323</v>
      </c>
      <c r="B32" s="34" t="s">
        <v>16</v>
      </c>
      <c r="C32" s="100">
        <v>19520</v>
      </c>
      <c r="D32" s="100">
        <v>19520</v>
      </c>
      <c r="E32" s="35">
        <f>D32/C32*100</f>
        <v>100</v>
      </c>
      <c r="F32" s="15"/>
      <c r="G32" s="15"/>
      <c r="H32" s="15"/>
      <c r="I32" s="26"/>
      <c r="J32" s="17"/>
      <c r="L32" s="28"/>
    </row>
    <row r="33" spans="1:12" ht="18.75" customHeight="1" x14ac:dyDescent="0.25">
      <c r="A33" s="29">
        <v>3231</v>
      </c>
      <c r="B33" s="30" t="s">
        <v>51</v>
      </c>
      <c r="C33" s="101"/>
      <c r="D33" s="101"/>
      <c r="E33" s="31"/>
      <c r="F33" s="15"/>
      <c r="G33" s="15"/>
      <c r="H33" s="15"/>
      <c r="I33" s="26"/>
      <c r="J33" s="17"/>
      <c r="L33" s="28"/>
    </row>
    <row r="34" spans="1:12" ht="18.75" customHeight="1" x14ac:dyDescent="0.25">
      <c r="A34" s="29">
        <v>3232</v>
      </c>
      <c r="B34" s="30" t="s">
        <v>52</v>
      </c>
      <c r="C34" s="101"/>
      <c r="D34" s="101"/>
      <c r="E34" s="31"/>
      <c r="F34" s="15"/>
      <c r="G34" s="15"/>
      <c r="H34" s="15"/>
      <c r="I34" s="26"/>
      <c r="J34" s="17"/>
      <c r="L34" s="28"/>
    </row>
    <row r="35" spans="1:12" ht="18.75" customHeight="1" x14ac:dyDescent="0.25">
      <c r="A35" s="29">
        <v>3233</v>
      </c>
      <c r="B35" s="30" t="s">
        <v>53</v>
      </c>
      <c r="C35" s="101"/>
      <c r="D35" s="101"/>
      <c r="E35" s="31"/>
      <c r="F35" s="15"/>
      <c r="G35" s="15"/>
      <c r="H35" s="15"/>
      <c r="I35" s="26"/>
      <c r="J35" s="17"/>
      <c r="L35" s="28"/>
    </row>
    <row r="36" spans="1:12" ht="18.75" customHeight="1" x14ac:dyDescent="0.25">
      <c r="A36" s="29">
        <v>3234</v>
      </c>
      <c r="B36" s="30" t="s">
        <v>54</v>
      </c>
      <c r="C36" s="101"/>
      <c r="D36" s="101"/>
      <c r="E36" s="31"/>
      <c r="F36" s="15"/>
      <c r="G36" s="15"/>
      <c r="H36" s="15"/>
      <c r="I36" s="26"/>
      <c r="J36" s="17"/>
      <c r="L36" s="28"/>
    </row>
    <row r="37" spans="1:12" ht="18.75" customHeight="1" x14ac:dyDescent="0.25">
      <c r="A37" s="29">
        <v>3236</v>
      </c>
      <c r="B37" s="30" t="s">
        <v>56</v>
      </c>
      <c r="C37" s="101"/>
      <c r="D37" s="101"/>
      <c r="E37" s="31"/>
      <c r="F37" s="15"/>
      <c r="G37" s="15"/>
      <c r="H37" s="15"/>
      <c r="I37" s="26"/>
      <c r="J37" s="17"/>
      <c r="L37" s="28"/>
    </row>
    <row r="38" spans="1:12" ht="18.75" customHeight="1" x14ac:dyDescent="0.25">
      <c r="A38" s="29">
        <v>3237</v>
      </c>
      <c r="B38" s="30" t="s">
        <v>57</v>
      </c>
      <c r="C38" s="101"/>
      <c r="D38" s="101"/>
      <c r="E38" s="31"/>
      <c r="F38" s="15"/>
      <c r="G38" s="15"/>
      <c r="H38" s="15"/>
      <c r="I38" s="26"/>
      <c r="J38" s="17"/>
      <c r="L38" s="28"/>
    </row>
    <row r="39" spans="1:12" ht="18.75" customHeight="1" x14ac:dyDescent="0.25">
      <c r="A39" s="29">
        <v>3238</v>
      </c>
      <c r="B39" s="30" t="s">
        <v>58</v>
      </c>
      <c r="C39" s="101"/>
      <c r="D39" s="101"/>
      <c r="E39" s="31"/>
      <c r="F39" s="15"/>
      <c r="G39" s="15"/>
      <c r="H39" s="15"/>
      <c r="I39" s="26"/>
      <c r="J39" s="17"/>
      <c r="L39" s="28"/>
    </row>
    <row r="40" spans="1:12" ht="18.75" customHeight="1" x14ac:dyDescent="0.25">
      <c r="A40" s="29">
        <v>3239</v>
      </c>
      <c r="B40" s="30" t="s">
        <v>59</v>
      </c>
      <c r="C40" s="101"/>
      <c r="D40" s="101"/>
      <c r="E40" s="31"/>
      <c r="F40" s="15"/>
      <c r="G40" s="15"/>
      <c r="H40" s="15"/>
      <c r="I40" s="26"/>
      <c r="J40" s="17"/>
      <c r="L40" s="28"/>
    </row>
    <row r="41" spans="1:12" ht="18" customHeight="1" x14ac:dyDescent="0.25">
      <c r="A41" s="33">
        <v>329</v>
      </c>
      <c r="B41" s="91" t="s">
        <v>17</v>
      </c>
      <c r="C41" s="100">
        <v>1590</v>
      </c>
      <c r="D41" s="100">
        <v>1590</v>
      </c>
      <c r="E41" s="35">
        <f>D41/C41*100</f>
        <v>100</v>
      </c>
      <c r="F41" s="15"/>
      <c r="G41" s="15"/>
      <c r="H41" s="15"/>
      <c r="I41" s="26"/>
      <c r="J41" s="17"/>
      <c r="L41" s="28"/>
    </row>
    <row r="42" spans="1:12" ht="18" customHeight="1" x14ac:dyDescent="0.25">
      <c r="A42" s="29">
        <v>3292</v>
      </c>
      <c r="B42" s="32" t="s">
        <v>60</v>
      </c>
      <c r="C42" s="101"/>
      <c r="D42" s="101"/>
      <c r="E42" s="31"/>
      <c r="F42" s="15"/>
      <c r="G42" s="15"/>
      <c r="H42" s="15"/>
      <c r="I42" s="26"/>
      <c r="J42" s="17"/>
      <c r="L42" s="28"/>
    </row>
    <row r="43" spans="1:12" ht="18" customHeight="1" x14ac:dyDescent="0.25">
      <c r="A43" s="29">
        <v>3293</v>
      </c>
      <c r="B43" s="32" t="s">
        <v>61</v>
      </c>
      <c r="C43" s="101"/>
      <c r="D43" s="101"/>
      <c r="E43" s="31"/>
      <c r="F43" s="15"/>
      <c r="G43" s="15"/>
      <c r="H43" s="15"/>
      <c r="I43" s="26"/>
      <c r="J43" s="17"/>
      <c r="L43" s="28"/>
    </row>
    <row r="44" spans="1:12" ht="18" customHeight="1" x14ac:dyDescent="0.25">
      <c r="A44" s="29">
        <v>3294</v>
      </c>
      <c r="B44" s="32" t="s">
        <v>62</v>
      </c>
      <c r="C44" s="101"/>
      <c r="D44" s="101"/>
      <c r="E44" s="31"/>
      <c r="F44" s="15"/>
      <c r="G44" s="15"/>
      <c r="H44" s="15"/>
      <c r="I44" s="26"/>
      <c r="J44" s="17"/>
      <c r="L44" s="28"/>
    </row>
    <row r="45" spans="1:12" ht="18" customHeight="1" x14ac:dyDescent="0.25">
      <c r="A45" s="29">
        <v>3299</v>
      </c>
      <c r="B45" s="32" t="s">
        <v>17</v>
      </c>
      <c r="C45" s="101"/>
      <c r="D45" s="101"/>
      <c r="E45" s="31"/>
      <c r="F45" s="15"/>
      <c r="G45" s="15"/>
      <c r="H45" s="15"/>
      <c r="I45" s="26"/>
      <c r="J45" s="17"/>
      <c r="L45" s="28"/>
    </row>
    <row r="46" spans="1:12" ht="18.75" customHeight="1" x14ac:dyDescent="0.25">
      <c r="A46" s="33">
        <v>343</v>
      </c>
      <c r="B46" s="91" t="s">
        <v>18</v>
      </c>
      <c r="C46" s="100">
        <v>130</v>
      </c>
      <c r="D46" s="100">
        <v>130</v>
      </c>
      <c r="E46" s="35">
        <f>D46/C46*100</f>
        <v>100</v>
      </c>
      <c r="F46" s="15"/>
      <c r="G46" s="15"/>
      <c r="H46" s="15"/>
      <c r="I46" s="27"/>
      <c r="J46" s="17"/>
      <c r="L46" s="28"/>
    </row>
    <row r="47" spans="1:12" ht="18.75" customHeight="1" x14ac:dyDescent="0.25">
      <c r="A47" s="29">
        <v>3431</v>
      </c>
      <c r="B47" s="32" t="s">
        <v>63</v>
      </c>
      <c r="C47" s="101"/>
      <c r="D47" s="101"/>
      <c r="E47" s="31"/>
      <c r="F47" s="15"/>
      <c r="G47" s="15"/>
      <c r="H47" s="15"/>
      <c r="I47" s="27"/>
      <c r="J47" s="17"/>
      <c r="L47" s="28"/>
    </row>
    <row r="48" spans="1:12" ht="0.75" customHeight="1" x14ac:dyDescent="0.25">
      <c r="A48" s="150">
        <v>3434</v>
      </c>
      <c r="B48" s="151" t="s">
        <v>65</v>
      </c>
      <c r="C48" s="152"/>
      <c r="D48" s="152"/>
      <c r="E48" s="153"/>
      <c r="F48" s="15"/>
      <c r="G48" s="15"/>
      <c r="H48" s="15"/>
      <c r="I48" s="27"/>
      <c r="J48" s="17"/>
      <c r="L48" s="28"/>
    </row>
    <row r="49" spans="1:12" ht="18.75" customHeight="1" x14ac:dyDescent="0.25">
      <c r="A49" s="164">
        <v>422</v>
      </c>
      <c r="B49" s="165" t="s">
        <v>26</v>
      </c>
      <c r="C49" s="166">
        <v>5620</v>
      </c>
      <c r="D49" s="166">
        <v>5620</v>
      </c>
      <c r="E49" s="139">
        <f>D49/C49*100</f>
        <v>100</v>
      </c>
      <c r="F49" s="15"/>
      <c r="G49" s="15"/>
      <c r="H49" s="15"/>
      <c r="I49" s="27"/>
      <c r="J49" s="17"/>
      <c r="L49" s="28"/>
    </row>
    <row r="50" spans="1:12" ht="18.75" customHeight="1" x14ac:dyDescent="0.25">
      <c r="A50" s="162">
        <v>4221</v>
      </c>
      <c r="B50" s="163" t="s">
        <v>94</v>
      </c>
      <c r="C50" s="158"/>
      <c r="D50" s="158"/>
      <c r="E50" s="139"/>
      <c r="F50" s="15"/>
      <c r="G50" s="15"/>
      <c r="H50" s="15"/>
      <c r="I50" s="27"/>
      <c r="J50" s="17"/>
      <c r="L50" s="28"/>
    </row>
    <row r="51" spans="1:12" ht="18.75" customHeight="1" x14ac:dyDescent="0.25">
      <c r="A51" s="162">
        <v>4227</v>
      </c>
      <c r="B51" s="163" t="s">
        <v>95</v>
      </c>
      <c r="C51" s="158"/>
      <c r="D51" s="158"/>
      <c r="E51" s="139"/>
      <c r="F51" s="15"/>
      <c r="G51" s="15"/>
      <c r="H51" s="15"/>
      <c r="I51" s="27"/>
      <c r="J51" s="17"/>
      <c r="L51" s="28"/>
    </row>
    <row r="52" spans="1:12" ht="18.75" customHeight="1" x14ac:dyDescent="0.25">
      <c r="A52" s="146" t="s">
        <v>19</v>
      </c>
      <c r="B52" s="147" t="s">
        <v>20</v>
      </c>
      <c r="C52" s="148">
        <v>19750</v>
      </c>
      <c r="D52" s="148">
        <v>19750</v>
      </c>
      <c r="E52" s="149">
        <f>D52/C52*100</f>
        <v>100</v>
      </c>
      <c r="F52" s="15"/>
      <c r="G52" s="15"/>
      <c r="H52" s="15"/>
      <c r="I52" s="27"/>
      <c r="J52" s="17"/>
    </row>
    <row r="53" spans="1:12" ht="18.75" customHeight="1" x14ac:dyDescent="0.25">
      <c r="A53" s="140">
        <v>323</v>
      </c>
      <c r="B53" s="141" t="s">
        <v>16</v>
      </c>
      <c r="C53" s="102">
        <v>3320</v>
      </c>
      <c r="D53" s="102">
        <v>3320</v>
      </c>
      <c r="E53" s="39">
        <f>D53/C53*100</f>
        <v>100</v>
      </c>
      <c r="F53" s="15"/>
      <c r="G53" s="15"/>
      <c r="H53" s="15"/>
      <c r="I53" s="27"/>
      <c r="J53" s="17"/>
    </row>
    <row r="54" spans="1:12" ht="18.75" customHeight="1" x14ac:dyDescent="0.25">
      <c r="A54" s="29">
        <v>3232</v>
      </c>
      <c r="B54" s="30" t="s">
        <v>67</v>
      </c>
      <c r="C54" s="100"/>
      <c r="D54" s="101"/>
      <c r="E54" s="31"/>
      <c r="F54" s="15"/>
      <c r="G54" s="15"/>
      <c r="H54" s="15"/>
      <c r="I54" s="27"/>
      <c r="J54" s="17"/>
    </row>
    <row r="55" spans="1:12" ht="18.75" customHeight="1" x14ac:dyDescent="0.25">
      <c r="A55" s="29">
        <v>3237</v>
      </c>
      <c r="B55" s="30" t="s">
        <v>57</v>
      </c>
      <c r="C55" s="102"/>
      <c r="D55" s="131"/>
      <c r="E55" s="11"/>
      <c r="F55" s="15"/>
      <c r="G55" s="15"/>
      <c r="H55" s="15"/>
      <c r="I55" s="27"/>
      <c r="J55" s="17"/>
    </row>
    <row r="56" spans="1:12" ht="18.75" customHeight="1" x14ac:dyDescent="0.25">
      <c r="A56" s="33">
        <v>321</v>
      </c>
      <c r="B56" s="34" t="s">
        <v>98</v>
      </c>
      <c r="C56" s="102">
        <v>1460</v>
      </c>
      <c r="D56" s="102">
        <v>1460</v>
      </c>
      <c r="E56" s="11">
        <f>D56/C56*100</f>
        <v>100</v>
      </c>
      <c r="F56" s="15"/>
      <c r="G56" s="15"/>
      <c r="H56" s="15"/>
      <c r="I56" s="27"/>
      <c r="J56" s="17"/>
    </row>
    <row r="57" spans="1:12" ht="18.75" customHeight="1" x14ac:dyDescent="0.25">
      <c r="A57" s="29">
        <v>3212</v>
      </c>
      <c r="B57" s="30" t="s">
        <v>99</v>
      </c>
      <c r="C57" s="102"/>
      <c r="D57" s="131"/>
      <c r="E57" s="11"/>
      <c r="F57" s="15"/>
      <c r="G57" s="15"/>
      <c r="H57" s="15"/>
      <c r="I57" s="27"/>
      <c r="J57" s="17"/>
    </row>
    <row r="58" spans="1:12" ht="18.75" customHeight="1" x14ac:dyDescent="0.25">
      <c r="A58" s="33">
        <v>329</v>
      </c>
      <c r="B58" s="91" t="s">
        <v>17</v>
      </c>
      <c r="C58" s="100">
        <v>1730</v>
      </c>
      <c r="D58" s="100">
        <v>1730</v>
      </c>
      <c r="E58" s="35">
        <f>D58/C58*100</f>
        <v>100</v>
      </c>
      <c r="F58" s="15"/>
      <c r="G58" s="15"/>
      <c r="H58" s="15"/>
      <c r="I58" s="27"/>
      <c r="J58" s="17"/>
    </row>
    <row r="59" spans="1:12" ht="18.75" customHeight="1" x14ac:dyDescent="0.25">
      <c r="A59" s="29">
        <v>3291</v>
      </c>
      <c r="B59" s="32" t="s">
        <v>66</v>
      </c>
      <c r="C59" s="100"/>
      <c r="D59" s="101"/>
      <c r="E59" s="31"/>
      <c r="F59" s="15"/>
      <c r="G59" s="15"/>
      <c r="H59" s="15"/>
      <c r="I59" s="27"/>
      <c r="J59" s="17"/>
    </row>
    <row r="60" spans="1:12" ht="18.75" customHeight="1" x14ac:dyDescent="0.25">
      <c r="A60" s="29">
        <v>3299</v>
      </c>
      <c r="B60" s="32" t="s">
        <v>17</v>
      </c>
      <c r="C60" s="100"/>
      <c r="D60" s="101"/>
      <c r="E60" s="31"/>
      <c r="F60" s="15"/>
      <c r="G60" s="15"/>
      <c r="H60" s="15"/>
      <c r="I60" s="27"/>
      <c r="J60" s="17"/>
    </row>
    <row r="61" spans="1:12" ht="18.75" customHeight="1" x14ac:dyDescent="0.25">
      <c r="A61" s="93">
        <v>422</v>
      </c>
      <c r="B61" s="173" t="s">
        <v>26</v>
      </c>
      <c r="C61" s="100">
        <v>12710</v>
      </c>
      <c r="D61" s="100">
        <v>12710</v>
      </c>
      <c r="E61" s="31">
        <f>D61/C61*100</f>
        <v>100</v>
      </c>
      <c r="F61" s="15"/>
      <c r="G61" s="15"/>
      <c r="H61" s="15"/>
      <c r="I61" s="27"/>
      <c r="J61" s="17"/>
    </row>
    <row r="62" spans="1:12" ht="18.75" customHeight="1" x14ac:dyDescent="0.25">
      <c r="A62" s="37">
        <v>4227</v>
      </c>
      <c r="B62" s="111" t="s">
        <v>105</v>
      </c>
      <c r="C62" s="100"/>
      <c r="D62" s="101"/>
      <c r="E62" s="31"/>
      <c r="F62" s="15"/>
      <c r="G62" s="15"/>
      <c r="H62" s="15"/>
      <c r="I62" s="27"/>
      <c r="J62" s="17"/>
    </row>
    <row r="63" spans="1:12" ht="18.75" customHeight="1" x14ac:dyDescent="0.25">
      <c r="A63" s="93">
        <v>424</v>
      </c>
      <c r="B63" s="92" t="s">
        <v>68</v>
      </c>
      <c r="C63" s="100">
        <v>530</v>
      </c>
      <c r="D63" s="100">
        <v>530</v>
      </c>
      <c r="E63" s="35">
        <f>D63/C63*100</f>
        <v>100</v>
      </c>
      <c r="F63" s="15"/>
      <c r="G63" s="15"/>
      <c r="H63" s="15"/>
      <c r="I63" s="27"/>
      <c r="J63" s="17"/>
    </row>
    <row r="64" spans="1:12" ht="18.75" customHeight="1" thickBot="1" x14ac:dyDescent="0.3">
      <c r="A64" s="40">
        <v>4241</v>
      </c>
      <c r="B64" s="41" t="s">
        <v>21</v>
      </c>
      <c r="C64" s="133"/>
      <c r="D64" s="132"/>
      <c r="E64" s="121"/>
      <c r="F64" s="15"/>
      <c r="G64" s="15"/>
      <c r="H64" s="15"/>
      <c r="I64" s="27"/>
      <c r="J64" s="17"/>
    </row>
    <row r="65" spans="1:26" ht="29.25" customHeight="1" thickBot="1" x14ac:dyDescent="0.3">
      <c r="A65" s="42"/>
      <c r="B65" s="43" t="s">
        <v>22</v>
      </c>
      <c r="C65" s="97">
        <f>C21+C52</f>
        <v>204410</v>
      </c>
      <c r="D65" s="97">
        <v>204410</v>
      </c>
      <c r="E65" s="45">
        <f>D65/C65*100</f>
        <v>100</v>
      </c>
      <c r="F65" s="25"/>
      <c r="G65" s="25"/>
      <c r="H65" s="25"/>
      <c r="I65" s="26"/>
      <c r="J65" s="17"/>
      <c r="L65" s="27"/>
      <c r="M65" s="27"/>
      <c r="O65" s="27"/>
    </row>
    <row r="66" spans="1:26" s="12" customFormat="1" ht="24" customHeight="1" x14ac:dyDescent="0.25">
      <c r="A66" s="46"/>
      <c r="B66" s="47"/>
      <c r="C66" s="48"/>
      <c r="D66" s="48"/>
      <c r="E66" s="122"/>
      <c r="F66" s="48"/>
      <c r="G66" s="48"/>
      <c r="H66" s="48"/>
      <c r="I66" s="49"/>
      <c r="J66" s="50"/>
      <c r="K66" s="50"/>
    </row>
    <row r="67" spans="1:26" ht="18.75" customHeight="1" thickBot="1" x14ac:dyDescent="0.3">
      <c r="A67" s="182" t="s">
        <v>23</v>
      </c>
      <c r="B67" s="182"/>
      <c r="C67" s="89"/>
      <c r="D67" s="184"/>
      <c r="E67" s="184"/>
      <c r="F67" s="184"/>
      <c r="G67" s="184"/>
      <c r="H67" s="184"/>
      <c r="I67" s="5"/>
    </row>
    <row r="68" spans="1:26" ht="51" customHeight="1" thickBot="1" x14ac:dyDescent="0.3">
      <c r="A68" s="6" t="s">
        <v>9</v>
      </c>
      <c r="B68" s="18" t="s">
        <v>10</v>
      </c>
      <c r="C68" s="6" t="s">
        <v>100</v>
      </c>
      <c r="D68" s="6" t="s">
        <v>101</v>
      </c>
      <c r="E68" s="116"/>
      <c r="F68" s="51"/>
      <c r="G68" s="51"/>
      <c r="H68" s="51"/>
      <c r="I68" s="2"/>
    </row>
    <row r="69" spans="1:26" ht="24.75" customHeight="1" thickBot="1" x14ac:dyDescent="0.3">
      <c r="A69" s="52" t="s">
        <v>24</v>
      </c>
      <c r="B69" s="53" t="s">
        <v>82</v>
      </c>
      <c r="C69" s="44"/>
      <c r="D69" s="44"/>
      <c r="E69" s="45"/>
      <c r="F69" s="51"/>
      <c r="G69" s="51"/>
      <c r="H69" s="51"/>
      <c r="I69" s="2"/>
    </row>
    <row r="70" spans="1:26" ht="18.75" customHeight="1" x14ac:dyDescent="0.25">
      <c r="A70" s="94">
        <v>312</v>
      </c>
      <c r="B70" s="95" t="s">
        <v>25</v>
      </c>
      <c r="C70" s="100">
        <v>0</v>
      </c>
      <c r="D70" s="100">
        <v>0</v>
      </c>
      <c r="E70" s="134"/>
      <c r="F70" s="36"/>
      <c r="G70" s="36"/>
      <c r="H70" s="36"/>
      <c r="I70" s="2"/>
    </row>
    <row r="71" spans="1:26" ht="18.75" customHeight="1" x14ac:dyDescent="0.25">
      <c r="A71" s="54">
        <v>3121</v>
      </c>
      <c r="B71" s="55" t="s">
        <v>25</v>
      </c>
      <c r="C71" s="100"/>
      <c r="D71" s="100"/>
      <c r="E71" s="134"/>
      <c r="F71" s="36"/>
      <c r="G71" s="36"/>
      <c r="H71" s="36"/>
      <c r="I71" s="2"/>
    </row>
    <row r="72" spans="1:26" s="56" customFormat="1" ht="18.75" customHeight="1" x14ac:dyDescent="0.25">
      <c r="A72" s="33">
        <v>321</v>
      </c>
      <c r="B72" s="34" t="s">
        <v>14</v>
      </c>
      <c r="C72" s="100">
        <v>0</v>
      </c>
      <c r="D72" s="100">
        <v>0</v>
      </c>
      <c r="E72" s="134"/>
      <c r="F72" s="2"/>
      <c r="G72" s="2"/>
      <c r="H72" s="2"/>
      <c r="I72" s="2"/>
      <c r="J72" s="4"/>
      <c r="K72" s="1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56" customFormat="1" ht="18.75" customHeight="1" x14ac:dyDescent="0.25">
      <c r="A73" s="29">
        <v>3211</v>
      </c>
      <c r="B73" s="30" t="s">
        <v>42</v>
      </c>
      <c r="C73" s="101"/>
      <c r="D73" s="101"/>
      <c r="E73" s="135"/>
      <c r="F73" s="2"/>
      <c r="G73" s="2"/>
      <c r="H73" s="2"/>
      <c r="I73" s="2"/>
      <c r="J73" s="4"/>
      <c r="K73" s="1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 x14ac:dyDescent="0.25">
      <c r="A74" s="33">
        <v>322</v>
      </c>
      <c r="B74" s="34" t="s">
        <v>15</v>
      </c>
      <c r="C74" s="100">
        <v>4500</v>
      </c>
      <c r="D74" s="100">
        <v>4500</v>
      </c>
      <c r="E74" s="134">
        <f>D74/C74*100</f>
        <v>100</v>
      </c>
      <c r="I74" s="2"/>
    </row>
    <row r="75" spans="1:26" ht="18.75" customHeight="1" x14ac:dyDescent="0.25">
      <c r="A75" s="29">
        <v>3221</v>
      </c>
      <c r="B75" s="30" t="s">
        <v>45</v>
      </c>
      <c r="C75" s="101"/>
      <c r="D75" s="101"/>
      <c r="E75" s="135"/>
      <c r="I75" s="2"/>
    </row>
    <row r="76" spans="1:26" ht="18.75" customHeight="1" x14ac:dyDescent="0.25">
      <c r="A76" s="29">
        <v>3222</v>
      </c>
      <c r="B76" s="32" t="s">
        <v>46</v>
      </c>
      <c r="C76" s="101"/>
      <c r="D76" s="101"/>
      <c r="E76" s="135"/>
      <c r="I76" s="2"/>
    </row>
    <row r="77" spans="1:26" ht="18.75" customHeight="1" x14ac:dyDescent="0.25">
      <c r="A77" s="29">
        <v>3224</v>
      </c>
      <c r="B77" s="32" t="s">
        <v>84</v>
      </c>
      <c r="C77" s="101"/>
      <c r="D77" s="101"/>
      <c r="E77" s="135"/>
      <c r="I77" s="2"/>
    </row>
    <row r="78" spans="1:26" ht="18.75" customHeight="1" x14ac:dyDescent="0.25">
      <c r="A78" s="29">
        <v>3227</v>
      </c>
      <c r="B78" s="30" t="s">
        <v>50</v>
      </c>
      <c r="C78" s="101"/>
      <c r="D78" s="101"/>
      <c r="E78" s="135"/>
      <c r="I78" s="2"/>
    </row>
    <row r="79" spans="1:26" ht="18.75" customHeight="1" x14ac:dyDescent="0.25">
      <c r="A79" s="33">
        <v>323</v>
      </c>
      <c r="B79" s="34" t="s">
        <v>16</v>
      </c>
      <c r="C79" s="100">
        <v>7600</v>
      </c>
      <c r="D79" s="100">
        <v>7600</v>
      </c>
      <c r="E79" s="134">
        <f>D79/C79*100</f>
        <v>100</v>
      </c>
      <c r="I79" s="2"/>
    </row>
    <row r="80" spans="1:26" ht="18.75" customHeight="1" x14ac:dyDescent="0.25">
      <c r="A80" s="29">
        <v>3232</v>
      </c>
      <c r="B80" s="30" t="s">
        <v>52</v>
      </c>
      <c r="C80" s="100"/>
      <c r="D80" s="101"/>
      <c r="E80" s="135"/>
      <c r="I80" s="2"/>
    </row>
    <row r="81" spans="1:11" ht="18.75" customHeight="1" x14ac:dyDescent="0.25">
      <c r="A81" s="29">
        <v>3234</v>
      </c>
      <c r="B81" s="30" t="s">
        <v>54</v>
      </c>
      <c r="C81" s="100"/>
      <c r="D81" s="101"/>
      <c r="E81" s="135"/>
      <c r="I81" s="2"/>
    </row>
    <row r="82" spans="1:11" ht="18.75" customHeight="1" x14ac:dyDescent="0.25">
      <c r="A82" s="29">
        <v>3235</v>
      </c>
      <c r="B82" s="30" t="s">
        <v>55</v>
      </c>
      <c r="C82" s="100"/>
      <c r="D82" s="101"/>
      <c r="E82" s="135"/>
      <c r="I82" s="2"/>
    </row>
    <row r="83" spans="1:11" ht="18.75" customHeight="1" x14ac:dyDescent="0.25">
      <c r="A83" s="29">
        <v>3236</v>
      </c>
      <c r="B83" s="30" t="s">
        <v>56</v>
      </c>
      <c r="C83" s="100"/>
      <c r="D83" s="101"/>
      <c r="E83" s="135"/>
      <c r="I83" s="2"/>
    </row>
    <row r="84" spans="1:11" ht="18.75" customHeight="1" x14ac:dyDescent="0.25">
      <c r="A84" s="29">
        <v>3237</v>
      </c>
      <c r="B84" s="30" t="s">
        <v>57</v>
      </c>
      <c r="C84" s="100"/>
      <c r="D84" s="101"/>
      <c r="E84" s="135"/>
      <c r="I84" s="2"/>
    </row>
    <row r="85" spans="1:11" ht="18.75" customHeight="1" x14ac:dyDescent="0.25">
      <c r="A85" s="33">
        <v>329</v>
      </c>
      <c r="B85" s="91" t="s">
        <v>17</v>
      </c>
      <c r="C85" s="100">
        <v>300</v>
      </c>
      <c r="D85" s="100">
        <v>300</v>
      </c>
      <c r="E85" s="134">
        <f>D85/C85*100</f>
        <v>100</v>
      </c>
      <c r="I85" s="2"/>
    </row>
    <row r="86" spans="1:11" ht="18.75" customHeight="1" x14ac:dyDescent="0.25">
      <c r="A86" s="29">
        <v>3291</v>
      </c>
      <c r="B86" s="32" t="s">
        <v>66</v>
      </c>
      <c r="C86" s="100"/>
      <c r="D86" s="101"/>
      <c r="E86" s="135"/>
      <c r="I86" s="2"/>
    </row>
    <row r="87" spans="1:11" ht="18.75" customHeight="1" x14ac:dyDescent="0.25">
      <c r="A87" s="29">
        <v>3299</v>
      </c>
      <c r="B87" s="32" t="s">
        <v>17</v>
      </c>
      <c r="C87" s="100"/>
      <c r="D87" s="101"/>
      <c r="E87" s="135"/>
      <c r="I87" s="2"/>
    </row>
    <row r="88" spans="1:11" ht="18.75" customHeight="1" x14ac:dyDescent="0.25">
      <c r="A88" s="33">
        <v>422</v>
      </c>
      <c r="B88" s="34" t="s">
        <v>26</v>
      </c>
      <c r="C88" s="100">
        <v>4200</v>
      </c>
      <c r="D88" s="100">
        <v>4200</v>
      </c>
      <c r="E88" s="134">
        <f>D88/C88*100</f>
        <v>100</v>
      </c>
      <c r="I88" s="2"/>
    </row>
    <row r="89" spans="1:11" ht="18.75" customHeight="1" x14ac:dyDescent="0.25">
      <c r="A89" s="29">
        <v>4221</v>
      </c>
      <c r="B89" s="30" t="s">
        <v>69</v>
      </c>
      <c r="C89" s="101"/>
      <c r="D89" s="101"/>
      <c r="E89" s="135"/>
      <c r="I89" s="2"/>
    </row>
    <row r="90" spans="1:11" ht="18.75" customHeight="1" thickBot="1" x14ac:dyDescent="0.3">
      <c r="A90" s="29">
        <v>4227</v>
      </c>
      <c r="B90" s="30" t="s">
        <v>85</v>
      </c>
      <c r="C90" s="101"/>
      <c r="D90" s="101"/>
      <c r="E90" s="135"/>
      <c r="I90" s="2"/>
    </row>
    <row r="91" spans="1:11" ht="24.75" customHeight="1" thickBot="1" x14ac:dyDescent="0.3">
      <c r="A91" s="57"/>
      <c r="B91" s="53" t="s">
        <v>27</v>
      </c>
      <c r="C91" s="97">
        <f>C70++C72+C74+C79+C85+C88</f>
        <v>16600</v>
      </c>
      <c r="D91" s="97">
        <v>16600</v>
      </c>
      <c r="E91" s="45">
        <f>D91/C91*100</f>
        <v>100</v>
      </c>
      <c r="F91" s="5"/>
      <c r="G91" s="5"/>
      <c r="H91" s="5"/>
      <c r="I91" s="5"/>
      <c r="J91" s="5"/>
      <c r="K91" s="5"/>
    </row>
    <row r="92" spans="1:11" ht="18.75" customHeight="1" x14ac:dyDescent="0.25">
      <c r="D92" s="5"/>
      <c r="E92" s="123"/>
      <c r="F92" s="5"/>
      <c r="G92" s="5"/>
      <c r="H92" s="5"/>
      <c r="I92" s="5"/>
      <c r="J92" s="5"/>
      <c r="K92" s="5"/>
    </row>
    <row r="93" spans="1:11" ht="18.75" customHeight="1" thickBot="1" x14ac:dyDescent="0.3">
      <c r="A93" s="182" t="s">
        <v>28</v>
      </c>
      <c r="B93" s="182"/>
      <c r="C93" s="89"/>
      <c r="D93" s="5"/>
      <c r="E93" s="123"/>
      <c r="F93" s="5"/>
      <c r="G93" s="5"/>
      <c r="H93" s="5"/>
      <c r="I93" s="5"/>
      <c r="J93" s="5"/>
      <c r="K93" s="5"/>
    </row>
    <row r="94" spans="1:11" ht="51" customHeight="1" thickBot="1" x14ac:dyDescent="0.3">
      <c r="A94" s="58" t="s">
        <v>9</v>
      </c>
      <c r="B94" s="59" t="s">
        <v>10</v>
      </c>
      <c r="C94" s="6" t="s">
        <v>100</v>
      </c>
      <c r="D94" s="6" t="s">
        <v>101</v>
      </c>
      <c r="E94" s="116"/>
      <c r="F94" s="5"/>
      <c r="G94" s="5"/>
      <c r="H94" s="5"/>
      <c r="I94" s="5"/>
      <c r="J94" s="5"/>
      <c r="K94" s="5"/>
    </row>
    <row r="95" spans="1:11" ht="24.75" customHeight="1" thickBot="1" x14ac:dyDescent="0.3">
      <c r="A95" s="60" t="s">
        <v>29</v>
      </c>
      <c r="B95" s="53" t="s">
        <v>83</v>
      </c>
      <c r="C95" s="97"/>
      <c r="D95" s="97"/>
      <c r="E95" s="45"/>
      <c r="F95" s="5"/>
      <c r="G95" s="5"/>
      <c r="H95" s="5"/>
      <c r="I95" s="5"/>
      <c r="J95" s="5"/>
      <c r="K95" s="5"/>
    </row>
    <row r="96" spans="1:11" ht="18.75" customHeight="1" x14ac:dyDescent="0.25">
      <c r="A96" s="33">
        <v>321</v>
      </c>
      <c r="B96" s="34" t="s">
        <v>14</v>
      </c>
      <c r="C96" s="100">
        <v>8500</v>
      </c>
      <c r="D96" s="100">
        <v>12500</v>
      </c>
      <c r="E96" s="35">
        <f>D96/C96*100</f>
        <v>147.05882352941177</v>
      </c>
      <c r="F96" s="5"/>
      <c r="G96" s="5"/>
      <c r="H96" s="5"/>
      <c r="I96" s="5"/>
      <c r="J96" s="5"/>
      <c r="K96" s="5"/>
    </row>
    <row r="97" spans="1:11" ht="18.75" customHeight="1" x14ac:dyDescent="0.25">
      <c r="A97" s="29">
        <v>3211</v>
      </c>
      <c r="B97" s="30" t="s">
        <v>42</v>
      </c>
      <c r="C97" s="100"/>
      <c r="D97" s="101"/>
      <c r="E97" s="35"/>
      <c r="F97" s="5"/>
      <c r="G97" s="5"/>
      <c r="H97" s="5"/>
      <c r="I97" s="5"/>
      <c r="J97" s="5"/>
      <c r="K97" s="5"/>
    </row>
    <row r="98" spans="1:11" ht="18.75" customHeight="1" x14ac:dyDescent="0.25">
      <c r="A98" s="29">
        <v>3213</v>
      </c>
      <c r="B98" s="30" t="s">
        <v>44</v>
      </c>
      <c r="C98" s="100"/>
      <c r="D98" s="101"/>
      <c r="E98" s="35"/>
      <c r="F98" s="5"/>
      <c r="G98" s="5"/>
      <c r="H98" s="5"/>
      <c r="I98" s="5"/>
      <c r="J98" s="5"/>
      <c r="K98" s="5"/>
    </row>
    <row r="99" spans="1:11" ht="18.75" customHeight="1" x14ac:dyDescent="0.25">
      <c r="A99" s="29">
        <v>3214</v>
      </c>
      <c r="B99" s="30" t="s">
        <v>70</v>
      </c>
      <c r="C99" s="100"/>
      <c r="D99" s="101"/>
      <c r="E99" s="35"/>
      <c r="F99" s="5"/>
      <c r="G99" s="5"/>
      <c r="H99" s="5"/>
      <c r="I99" s="5"/>
      <c r="J99" s="5"/>
      <c r="K99" s="5"/>
    </row>
    <row r="100" spans="1:11" ht="18.75" customHeight="1" x14ac:dyDescent="0.25">
      <c r="A100" s="33">
        <v>322</v>
      </c>
      <c r="B100" s="34" t="s">
        <v>15</v>
      </c>
      <c r="C100" s="100">
        <v>62200</v>
      </c>
      <c r="D100" s="100">
        <v>72200</v>
      </c>
      <c r="E100" s="35">
        <f>D100/C100*100</f>
        <v>116.07717041800643</v>
      </c>
      <c r="F100" s="5"/>
      <c r="G100" s="5"/>
      <c r="H100" s="5"/>
      <c r="I100" s="5"/>
      <c r="J100" s="5"/>
      <c r="K100" s="5"/>
    </row>
    <row r="101" spans="1:11" ht="18.75" customHeight="1" x14ac:dyDescent="0.25">
      <c r="A101" s="29">
        <v>3221</v>
      </c>
      <c r="B101" s="30" t="s">
        <v>45</v>
      </c>
      <c r="C101" s="100"/>
      <c r="D101" s="101"/>
      <c r="E101" s="35"/>
      <c r="F101" s="5"/>
      <c r="G101" s="5"/>
      <c r="H101" s="5"/>
      <c r="I101" s="5"/>
      <c r="J101" s="5"/>
      <c r="K101" s="5"/>
    </row>
    <row r="102" spans="1:11" ht="18.75" customHeight="1" x14ac:dyDescent="0.25">
      <c r="A102" s="29">
        <v>3223</v>
      </c>
      <c r="B102" s="30" t="s">
        <v>47</v>
      </c>
      <c r="C102" s="100"/>
      <c r="D102" s="101"/>
      <c r="E102" s="35"/>
      <c r="F102" s="5"/>
      <c r="G102" s="5"/>
      <c r="H102" s="5"/>
      <c r="I102" s="5"/>
      <c r="J102" s="5"/>
      <c r="K102" s="5"/>
    </row>
    <row r="103" spans="1:11" ht="18.75" customHeight="1" x14ac:dyDescent="0.25">
      <c r="A103" s="29">
        <v>3224</v>
      </c>
      <c r="B103" s="30" t="s">
        <v>48</v>
      </c>
      <c r="C103" s="100"/>
      <c r="D103" s="101"/>
      <c r="E103" s="35"/>
      <c r="F103" s="5"/>
      <c r="G103" s="5"/>
      <c r="H103" s="5"/>
      <c r="I103" s="5"/>
      <c r="J103" s="5"/>
      <c r="K103" s="5"/>
    </row>
    <row r="104" spans="1:11" ht="18.75" customHeight="1" x14ac:dyDescent="0.25">
      <c r="A104" s="29">
        <v>3225</v>
      </c>
      <c r="B104" s="30" t="s">
        <v>49</v>
      </c>
      <c r="C104" s="100"/>
      <c r="D104" s="101"/>
      <c r="E104" s="35"/>
      <c r="F104" s="5"/>
      <c r="G104" s="5"/>
      <c r="H104" s="5"/>
      <c r="I104" s="5"/>
      <c r="J104" s="5"/>
      <c r="K104" s="5"/>
    </row>
    <row r="105" spans="1:11" ht="18.75" customHeight="1" x14ac:dyDescent="0.25">
      <c r="A105" s="29">
        <v>3227</v>
      </c>
      <c r="B105" s="30" t="s">
        <v>50</v>
      </c>
      <c r="C105" s="100"/>
      <c r="D105" s="101"/>
      <c r="E105" s="35"/>
      <c r="F105" s="5"/>
      <c r="G105" s="5"/>
      <c r="H105" s="5"/>
      <c r="I105" s="5"/>
      <c r="J105" s="5"/>
      <c r="K105" s="5"/>
    </row>
    <row r="106" spans="1:11" ht="18.75" customHeight="1" x14ac:dyDescent="0.25">
      <c r="A106" s="33">
        <v>323</v>
      </c>
      <c r="B106" s="34" t="s">
        <v>16</v>
      </c>
      <c r="C106" s="100">
        <v>60500</v>
      </c>
      <c r="D106" s="100">
        <v>70500</v>
      </c>
      <c r="E106" s="35">
        <f>D106/C106*100</f>
        <v>116.52892561983469</v>
      </c>
      <c r="F106" s="5"/>
      <c r="G106" s="5"/>
      <c r="H106" s="5"/>
      <c r="I106" s="5"/>
      <c r="J106" s="5"/>
      <c r="K106" s="5"/>
    </row>
    <row r="107" spans="1:11" ht="18.75" customHeight="1" x14ac:dyDescent="0.25">
      <c r="A107" s="29">
        <v>3231</v>
      </c>
      <c r="B107" s="30" t="s">
        <v>51</v>
      </c>
      <c r="C107" s="100"/>
      <c r="D107" s="101"/>
      <c r="E107" s="35"/>
      <c r="F107" s="5"/>
      <c r="G107" s="5"/>
      <c r="H107" s="5"/>
      <c r="I107" s="5"/>
      <c r="J107" s="5"/>
      <c r="K107" s="5"/>
    </row>
    <row r="108" spans="1:11" ht="18.75" customHeight="1" x14ac:dyDescent="0.25">
      <c r="A108" s="29">
        <v>3232</v>
      </c>
      <c r="B108" s="30" t="s">
        <v>52</v>
      </c>
      <c r="C108" s="100"/>
      <c r="D108" s="101"/>
      <c r="E108" s="35"/>
      <c r="F108" s="5"/>
      <c r="G108" s="5"/>
      <c r="H108" s="5"/>
      <c r="I108" s="5"/>
      <c r="J108" s="5"/>
      <c r="K108" s="5"/>
    </row>
    <row r="109" spans="1:11" ht="18.75" customHeight="1" x14ac:dyDescent="0.25">
      <c r="A109" s="29">
        <v>3233</v>
      </c>
      <c r="B109" s="30" t="s">
        <v>53</v>
      </c>
      <c r="C109" s="100"/>
      <c r="D109" s="101"/>
      <c r="E109" s="35"/>
      <c r="F109" s="5"/>
      <c r="G109" s="5"/>
      <c r="H109" s="5"/>
      <c r="I109" s="5"/>
      <c r="J109" s="5"/>
      <c r="K109" s="5"/>
    </row>
    <row r="110" spans="1:11" ht="18.75" customHeight="1" x14ac:dyDescent="0.25">
      <c r="A110" s="29">
        <v>3234</v>
      </c>
      <c r="B110" s="30" t="s">
        <v>54</v>
      </c>
      <c r="C110" s="100"/>
      <c r="D110" s="101"/>
      <c r="E110" s="35"/>
      <c r="F110" s="5"/>
      <c r="G110" s="5"/>
      <c r="H110" s="5"/>
      <c r="I110" s="5"/>
      <c r="J110" s="5"/>
      <c r="K110" s="5"/>
    </row>
    <row r="111" spans="1:11" ht="18.75" customHeight="1" x14ac:dyDescent="0.25">
      <c r="A111" s="29">
        <v>3235</v>
      </c>
      <c r="B111" s="30" t="s">
        <v>55</v>
      </c>
      <c r="C111" s="100"/>
      <c r="D111" s="101"/>
      <c r="E111" s="35"/>
      <c r="F111" s="5"/>
      <c r="G111" s="5"/>
      <c r="H111" s="5"/>
      <c r="I111" s="5"/>
      <c r="J111" s="5"/>
      <c r="K111" s="5"/>
    </row>
    <row r="112" spans="1:11" ht="18.75" customHeight="1" x14ac:dyDescent="0.25">
      <c r="A112" s="29">
        <v>3236</v>
      </c>
      <c r="B112" s="30" t="s">
        <v>56</v>
      </c>
      <c r="C112" s="100"/>
      <c r="D112" s="101"/>
      <c r="E112" s="35"/>
      <c r="F112" s="5"/>
      <c r="G112" s="5"/>
      <c r="H112" s="5"/>
      <c r="I112" s="5"/>
      <c r="J112" s="5"/>
      <c r="K112" s="5"/>
    </row>
    <row r="113" spans="1:11" ht="18.75" customHeight="1" x14ac:dyDescent="0.25">
      <c r="A113" s="29">
        <v>3237</v>
      </c>
      <c r="B113" s="30" t="s">
        <v>57</v>
      </c>
      <c r="C113" s="100"/>
      <c r="D113" s="101"/>
      <c r="E113" s="35"/>
      <c r="F113" s="5"/>
      <c r="G113" s="5"/>
      <c r="H113" s="5"/>
      <c r="I113" s="5"/>
      <c r="J113" s="5"/>
      <c r="K113" s="5"/>
    </row>
    <row r="114" spans="1:11" ht="18.75" customHeight="1" x14ac:dyDescent="0.25">
      <c r="A114" s="29">
        <v>3238</v>
      </c>
      <c r="B114" s="30" t="s">
        <v>58</v>
      </c>
      <c r="C114" s="100"/>
      <c r="D114" s="101"/>
      <c r="E114" s="35"/>
      <c r="F114" s="5"/>
      <c r="G114" s="5"/>
      <c r="H114" s="5"/>
      <c r="I114" s="5"/>
      <c r="J114" s="5"/>
      <c r="K114" s="5"/>
    </row>
    <row r="115" spans="1:11" ht="18.75" customHeight="1" x14ac:dyDescent="0.25">
      <c r="A115" s="29">
        <v>3239</v>
      </c>
      <c r="B115" s="30" t="s">
        <v>59</v>
      </c>
      <c r="C115" s="100"/>
      <c r="D115" s="101"/>
      <c r="E115" s="35"/>
      <c r="F115" s="14"/>
      <c r="G115" s="5"/>
      <c r="H115" s="5"/>
      <c r="I115" s="5"/>
      <c r="J115" s="5"/>
      <c r="K115" s="5"/>
    </row>
    <row r="116" spans="1:11" ht="18.75" customHeight="1" x14ac:dyDescent="0.25">
      <c r="A116" s="33">
        <v>324</v>
      </c>
      <c r="B116" s="34" t="s">
        <v>81</v>
      </c>
      <c r="C116" s="100">
        <v>1300</v>
      </c>
      <c r="D116" s="100">
        <v>1300</v>
      </c>
      <c r="E116" s="35">
        <f>D116/C116*100</f>
        <v>100</v>
      </c>
      <c r="F116" s="14"/>
      <c r="G116" s="5"/>
      <c r="H116" s="5"/>
      <c r="I116" s="5"/>
      <c r="J116" s="5"/>
      <c r="K116" s="5"/>
    </row>
    <row r="117" spans="1:11" ht="18.75" customHeight="1" x14ac:dyDescent="0.25">
      <c r="A117" s="29">
        <v>3241</v>
      </c>
      <c r="B117" s="30" t="s">
        <v>81</v>
      </c>
      <c r="C117" s="100"/>
      <c r="D117" s="101"/>
      <c r="E117" s="35"/>
      <c r="F117" s="14"/>
      <c r="G117" s="5"/>
      <c r="H117" s="5"/>
      <c r="I117" s="5"/>
      <c r="J117" s="5"/>
      <c r="K117" s="5"/>
    </row>
    <row r="118" spans="1:11" ht="18.75" customHeight="1" x14ac:dyDescent="0.25">
      <c r="A118" s="33">
        <v>329</v>
      </c>
      <c r="B118" s="91" t="s">
        <v>30</v>
      </c>
      <c r="C118" s="100">
        <v>13400</v>
      </c>
      <c r="D118" s="100">
        <v>19400</v>
      </c>
      <c r="E118" s="35">
        <f>D118/C118*100</f>
        <v>144.77611940298507</v>
      </c>
    </row>
    <row r="119" spans="1:11" ht="18.75" customHeight="1" x14ac:dyDescent="0.25">
      <c r="A119" s="29">
        <v>3291</v>
      </c>
      <c r="B119" s="32" t="s">
        <v>66</v>
      </c>
      <c r="C119" s="101"/>
      <c r="D119" s="101"/>
      <c r="E119" s="31"/>
    </row>
    <row r="120" spans="1:11" ht="18.75" customHeight="1" x14ac:dyDescent="0.25">
      <c r="A120" s="29">
        <v>3292</v>
      </c>
      <c r="B120" s="32" t="s">
        <v>60</v>
      </c>
      <c r="C120" s="101"/>
      <c r="D120" s="101"/>
      <c r="E120" s="31"/>
    </row>
    <row r="121" spans="1:11" ht="18.75" customHeight="1" x14ac:dyDescent="0.25">
      <c r="A121" s="29">
        <v>3293</v>
      </c>
      <c r="B121" s="32" t="s">
        <v>61</v>
      </c>
      <c r="C121" s="101"/>
      <c r="D121" s="101"/>
      <c r="E121" s="31"/>
    </row>
    <row r="122" spans="1:11" ht="18.75" customHeight="1" x14ac:dyDescent="0.25">
      <c r="A122" s="29">
        <v>3294</v>
      </c>
      <c r="B122" s="32" t="s">
        <v>62</v>
      </c>
      <c r="C122" s="101"/>
      <c r="D122" s="101"/>
      <c r="E122" s="31"/>
    </row>
    <row r="123" spans="1:11" ht="18.75" customHeight="1" x14ac:dyDescent="0.25">
      <c r="A123" s="29">
        <v>3295</v>
      </c>
      <c r="B123" s="32" t="s">
        <v>86</v>
      </c>
      <c r="C123" s="101"/>
      <c r="D123" s="101"/>
      <c r="E123" s="31"/>
    </row>
    <row r="124" spans="1:11" ht="18.75" customHeight="1" x14ac:dyDescent="0.25">
      <c r="A124" s="29">
        <v>3299</v>
      </c>
      <c r="B124" s="32" t="s">
        <v>17</v>
      </c>
      <c r="C124" s="101"/>
      <c r="D124" s="101"/>
      <c r="E124" s="31"/>
    </row>
    <row r="125" spans="1:11" ht="18.75" customHeight="1" x14ac:dyDescent="0.25">
      <c r="A125" s="33">
        <v>343</v>
      </c>
      <c r="B125" s="91" t="s">
        <v>18</v>
      </c>
      <c r="C125" s="100">
        <v>1100</v>
      </c>
      <c r="D125" s="100">
        <v>1500</v>
      </c>
      <c r="E125" s="35">
        <f>D125/C125*100</f>
        <v>136.36363636363635</v>
      </c>
    </row>
    <row r="126" spans="1:11" ht="18.75" customHeight="1" x14ac:dyDescent="0.25">
      <c r="A126" s="29">
        <v>3431</v>
      </c>
      <c r="B126" s="32" t="s">
        <v>63</v>
      </c>
      <c r="C126" s="101"/>
      <c r="D126" s="101"/>
      <c r="E126" s="31"/>
    </row>
    <row r="127" spans="1:11" ht="18.75" customHeight="1" x14ac:dyDescent="0.25">
      <c r="A127" s="29">
        <v>3433</v>
      </c>
      <c r="B127" s="32" t="s">
        <v>64</v>
      </c>
      <c r="C127" s="101"/>
      <c r="D127" s="101"/>
      <c r="E127" s="31"/>
    </row>
    <row r="128" spans="1:11" ht="18.75" customHeight="1" x14ac:dyDescent="0.25">
      <c r="A128" s="33">
        <v>372</v>
      </c>
      <c r="B128" s="91" t="s">
        <v>103</v>
      </c>
      <c r="C128" s="100">
        <v>0</v>
      </c>
      <c r="D128" s="100">
        <v>2000</v>
      </c>
      <c r="E128" s="31"/>
    </row>
    <row r="129" spans="1:9" ht="18.75" customHeight="1" x14ac:dyDescent="0.25">
      <c r="A129" s="29">
        <v>3721</v>
      </c>
      <c r="B129" s="32" t="s">
        <v>104</v>
      </c>
      <c r="C129" s="101"/>
      <c r="D129" s="101"/>
      <c r="E129" s="31"/>
    </row>
    <row r="130" spans="1:9" ht="18.75" customHeight="1" x14ac:dyDescent="0.25">
      <c r="A130" s="33">
        <v>422</v>
      </c>
      <c r="B130" s="34" t="s">
        <v>26</v>
      </c>
      <c r="C130" s="100">
        <v>9900</v>
      </c>
      <c r="D130" s="100">
        <v>12900</v>
      </c>
      <c r="E130" s="35">
        <f>D130/C130*100</f>
        <v>130.30303030303031</v>
      </c>
    </row>
    <row r="131" spans="1:9" ht="18.75" customHeight="1" x14ac:dyDescent="0.25">
      <c r="A131" s="29">
        <v>4221</v>
      </c>
      <c r="B131" s="30" t="s">
        <v>69</v>
      </c>
      <c r="C131" s="100"/>
      <c r="D131" s="101"/>
      <c r="E131" s="35"/>
    </row>
    <row r="132" spans="1:9" ht="18.75" customHeight="1" x14ac:dyDescent="0.25">
      <c r="A132" s="37">
        <v>4222</v>
      </c>
      <c r="B132" s="154" t="s">
        <v>91</v>
      </c>
      <c r="C132" s="100"/>
      <c r="D132" s="101"/>
      <c r="E132" s="35"/>
    </row>
    <row r="133" spans="1:9" ht="18.75" customHeight="1" x14ac:dyDescent="0.25">
      <c r="A133" s="37">
        <v>4223</v>
      </c>
      <c r="B133" s="154" t="s">
        <v>92</v>
      </c>
      <c r="C133" s="100"/>
      <c r="D133" s="101"/>
      <c r="E133" s="35"/>
    </row>
    <row r="134" spans="1:9" ht="18.75" customHeight="1" x14ac:dyDescent="0.25">
      <c r="A134" s="37">
        <v>4226</v>
      </c>
      <c r="B134" s="154" t="s">
        <v>93</v>
      </c>
      <c r="C134" s="100"/>
      <c r="D134" s="101"/>
      <c r="E134" s="35"/>
    </row>
    <row r="135" spans="1:9" ht="18.75" customHeight="1" x14ac:dyDescent="0.25">
      <c r="A135" s="37">
        <v>4227</v>
      </c>
      <c r="B135" s="154" t="s">
        <v>87</v>
      </c>
      <c r="C135" s="100"/>
      <c r="D135" s="101"/>
      <c r="E135" s="35"/>
    </row>
    <row r="136" spans="1:9" ht="18.75" customHeight="1" x14ac:dyDescent="0.25">
      <c r="A136" s="93">
        <v>424</v>
      </c>
      <c r="B136" s="92" t="s">
        <v>68</v>
      </c>
      <c r="C136" s="100">
        <v>600</v>
      </c>
      <c r="D136" s="100">
        <v>600</v>
      </c>
      <c r="E136" s="35">
        <f>D136/C136*100</f>
        <v>100</v>
      </c>
    </row>
    <row r="137" spans="1:9" ht="18.75" customHeight="1" thickBot="1" x14ac:dyDescent="0.3">
      <c r="A137" s="40">
        <v>4241</v>
      </c>
      <c r="B137" s="41" t="s">
        <v>21</v>
      </c>
      <c r="C137" s="131"/>
      <c r="D137" s="131"/>
      <c r="E137" s="124"/>
    </row>
    <row r="138" spans="1:9" ht="24" customHeight="1" thickBot="1" x14ac:dyDescent="0.3">
      <c r="A138" s="61"/>
      <c r="B138" s="62" t="s">
        <v>31</v>
      </c>
      <c r="C138" s="97">
        <f>C96+C100+C106+C116+C118+C125+C130+C136</f>
        <v>157500</v>
      </c>
      <c r="D138" s="97">
        <v>192900</v>
      </c>
      <c r="E138" s="45">
        <f>D138/C138*100</f>
        <v>122.47619047619047</v>
      </c>
    </row>
    <row r="139" spans="1:9" ht="24" customHeight="1" x14ac:dyDescent="0.25">
      <c r="A139" s="63"/>
      <c r="B139" s="64"/>
      <c r="C139" s="65"/>
      <c r="D139" s="65"/>
      <c r="E139" s="125"/>
    </row>
    <row r="140" spans="1:9" ht="24" customHeight="1" thickBot="1" x14ac:dyDescent="0.3">
      <c r="A140" s="182" t="s">
        <v>32</v>
      </c>
      <c r="B140" s="182"/>
      <c r="C140" s="89"/>
      <c r="D140" s="14"/>
      <c r="E140" s="119"/>
    </row>
    <row r="141" spans="1:9" ht="51" customHeight="1" thickBot="1" x14ac:dyDescent="0.3">
      <c r="A141" s="6" t="s">
        <v>9</v>
      </c>
      <c r="B141" s="18" t="s">
        <v>10</v>
      </c>
      <c r="C141" s="6" t="s">
        <v>100</v>
      </c>
      <c r="D141" s="6" t="s">
        <v>101</v>
      </c>
      <c r="E141" s="116"/>
    </row>
    <row r="142" spans="1:9" ht="24" customHeight="1" thickBot="1" x14ac:dyDescent="0.3">
      <c r="A142" s="66" t="s">
        <v>33</v>
      </c>
      <c r="B142" s="67" t="s">
        <v>34</v>
      </c>
      <c r="C142" s="103">
        <v>597400</v>
      </c>
      <c r="D142" s="103">
        <v>599900</v>
      </c>
      <c r="E142" s="68">
        <f>D142/C142*100</f>
        <v>100.41848008034817</v>
      </c>
    </row>
    <row r="143" spans="1:9" ht="18.75" customHeight="1" x14ac:dyDescent="0.25">
      <c r="A143" s="94">
        <v>311</v>
      </c>
      <c r="B143" s="95" t="s">
        <v>35</v>
      </c>
      <c r="C143" s="104">
        <v>490800</v>
      </c>
      <c r="D143" s="104">
        <v>490800</v>
      </c>
      <c r="E143" s="70">
        <f>D143/C143*100</f>
        <v>100</v>
      </c>
    </row>
    <row r="144" spans="1:9" ht="18.75" customHeight="1" x14ac:dyDescent="0.25">
      <c r="A144" s="54">
        <v>3111</v>
      </c>
      <c r="B144" s="55" t="s">
        <v>71</v>
      </c>
      <c r="C144" s="105"/>
      <c r="D144" s="105"/>
      <c r="E144" s="96"/>
      <c r="G144" s="112"/>
      <c r="H144" s="112"/>
      <c r="I144" s="112"/>
    </row>
    <row r="145" spans="1:9" ht="18.75" customHeight="1" x14ac:dyDescent="0.25">
      <c r="A145" s="54">
        <v>3113</v>
      </c>
      <c r="B145" s="55" t="s">
        <v>72</v>
      </c>
      <c r="C145" s="105"/>
      <c r="D145" s="105"/>
      <c r="E145" s="96"/>
      <c r="G145" s="112"/>
      <c r="H145" s="112"/>
      <c r="I145" s="112"/>
    </row>
    <row r="146" spans="1:9" ht="18.75" customHeight="1" x14ac:dyDescent="0.25">
      <c r="A146" s="54">
        <v>3114</v>
      </c>
      <c r="B146" s="55" t="s">
        <v>88</v>
      </c>
      <c r="C146" s="105"/>
      <c r="D146" s="105"/>
      <c r="E146" s="96"/>
      <c r="G146" s="112"/>
      <c r="H146" s="112"/>
      <c r="I146" s="112"/>
    </row>
    <row r="147" spans="1:9" ht="18.75" customHeight="1" x14ac:dyDescent="0.25">
      <c r="A147" s="94">
        <v>312</v>
      </c>
      <c r="B147" s="95" t="s">
        <v>25</v>
      </c>
      <c r="C147" s="104">
        <v>23500</v>
      </c>
      <c r="D147" s="104">
        <v>23500</v>
      </c>
      <c r="E147" s="70">
        <f>D147/C147*100</f>
        <v>100</v>
      </c>
      <c r="G147" s="112"/>
      <c r="H147" s="112"/>
      <c r="I147" s="112"/>
    </row>
    <row r="148" spans="1:9" ht="18.75" customHeight="1" x14ac:dyDescent="0.25">
      <c r="A148" s="54">
        <v>3121</v>
      </c>
      <c r="B148" s="55" t="s">
        <v>25</v>
      </c>
      <c r="C148" s="105"/>
      <c r="D148" s="105"/>
      <c r="E148" s="96"/>
      <c r="G148" s="112"/>
      <c r="H148" s="112"/>
      <c r="I148" s="112"/>
    </row>
    <row r="149" spans="1:9" ht="18.75" customHeight="1" x14ac:dyDescent="0.25">
      <c r="A149" s="94">
        <v>313</v>
      </c>
      <c r="B149" s="95" t="s">
        <v>36</v>
      </c>
      <c r="C149" s="104">
        <v>80800</v>
      </c>
      <c r="D149" s="104">
        <v>80800</v>
      </c>
      <c r="E149" s="70">
        <f>D149/C149*100</f>
        <v>100</v>
      </c>
      <c r="G149" s="112"/>
      <c r="H149" s="112"/>
      <c r="I149" s="112"/>
    </row>
    <row r="150" spans="1:9" ht="18.75" customHeight="1" x14ac:dyDescent="0.25">
      <c r="A150" s="54">
        <v>3132</v>
      </c>
      <c r="B150" s="55" t="s">
        <v>73</v>
      </c>
      <c r="C150" s="105"/>
      <c r="D150" s="105"/>
      <c r="E150" s="96"/>
      <c r="G150" s="112"/>
      <c r="H150" s="112"/>
      <c r="I150" s="112"/>
    </row>
    <row r="151" spans="1:9" ht="18.75" customHeight="1" x14ac:dyDescent="0.25">
      <c r="A151" s="54">
        <v>3133</v>
      </c>
      <c r="B151" s="55" t="s">
        <v>74</v>
      </c>
      <c r="C151" s="105"/>
      <c r="D151" s="105"/>
      <c r="E151" s="96"/>
      <c r="G151" s="112"/>
      <c r="H151" s="112"/>
      <c r="I151" s="112"/>
    </row>
    <row r="152" spans="1:9" ht="18.75" customHeight="1" x14ac:dyDescent="0.25">
      <c r="A152" s="33">
        <v>322</v>
      </c>
      <c r="B152" s="34" t="s">
        <v>15</v>
      </c>
      <c r="C152" s="104">
        <v>1800</v>
      </c>
      <c r="D152" s="104">
        <v>1800</v>
      </c>
      <c r="E152" s="70">
        <f>D152/C152*100</f>
        <v>100</v>
      </c>
      <c r="G152" s="112"/>
      <c r="H152" s="112"/>
      <c r="I152" s="112"/>
    </row>
    <row r="153" spans="1:9" ht="18.75" customHeight="1" x14ac:dyDescent="0.25">
      <c r="A153" s="29">
        <v>3221</v>
      </c>
      <c r="B153" s="30" t="s">
        <v>45</v>
      </c>
      <c r="C153" s="104"/>
      <c r="D153" s="105"/>
      <c r="E153" s="70"/>
      <c r="G153" s="112"/>
      <c r="H153" s="112"/>
      <c r="I153" s="112"/>
    </row>
    <row r="154" spans="1:9" ht="18.75" customHeight="1" x14ac:dyDescent="0.25">
      <c r="A154" s="29">
        <v>3222</v>
      </c>
      <c r="B154" s="30" t="s">
        <v>78</v>
      </c>
      <c r="C154" s="104"/>
      <c r="D154" s="105"/>
      <c r="E154" s="70"/>
      <c r="G154" s="112"/>
      <c r="H154" s="112"/>
      <c r="I154" s="112"/>
    </row>
    <row r="155" spans="1:9" ht="18.75" customHeight="1" x14ac:dyDescent="0.25">
      <c r="A155" s="33">
        <v>323</v>
      </c>
      <c r="B155" s="34" t="s">
        <v>16</v>
      </c>
      <c r="C155" s="104">
        <v>500</v>
      </c>
      <c r="D155" s="104">
        <v>500</v>
      </c>
      <c r="E155" s="70">
        <f>D155/C155*100</f>
        <v>100</v>
      </c>
      <c r="G155" s="112"/>
      <c r="H155" s="112"/>
      <c r="I155" s="112"/>
    </row>
    <row r="156" spans="1:9" ht="18.75" customHeight="1" x14ac:dyDescent="0.25">
      <c r="A156" s="71">
        <v>3236</v>
      </c>
      <c r="B156" s="30" t="s">
        <v>56</v>
      </c>
      <c r="C156" s="107"/>
      <c r="D156" s="106"/>
      <c r="E156" s="70"/>
      <c r="G156" s="112"/>
      <c r="H156" s="112"/>
      <c r="I156" s="112"/>
    </row>
    <row r="157" spans="1:9" ht="18.75" customHeight="1" x14ac:dyDescent="0.25">
      <c r="A157" s="71">
        <v>3237</v>
      </c>
      <c r="B157" s="32" t="s">
        <v>57</v>
      </c>
      <c r="C157" s="106"/>
      <c r="D157" s="106"/>
      <c r="E157" s="70"/>
      <c r="G157" s="112"/>
      <c r="H157" s="112"/>
      <c r="I157" s="112"/>
    </row>
    <row r="158" spans="1:9" ht="18.75" customHeight="1" x14ac:dyDescent="0.25">
      <c r="A158" s="33">
        <v>329</v>
      </c>
      <c r="B158" s="91" t="s">
        <v>17</v>
      </c>
      <c r="C158" s="107">
        <v>0</v>
      </c>
      <c r="D158" s="107">
        <v>2500</v>
      </c>
      <c r="E158" s="70"/>
      <c r="G158" s="112"/>
      <c r="H158" s="112"/>
      <c r="I158" s="112"/>
    </row>
    <row r="159" spans="1:9" ht="18.75" customHeight="1" x14ac:dyDescent="0.25">
      <c r="A159" s="29">
        <v>3291</v>
      </c>
      <c r="B159" s="32" t="s">
        <v>66</v>
      </c>
      <c r="C159" s="106"/>
      <c r="D159" s="106"/>
      <c r="E159" s="70"/>
      <c r="G159" s="112"/>
      <c r="H159" s="112"/>
      <c r="I159" s="112"/>
    </row>
    <row r="160" spans="1:9" ht="18.75" customHeight="1" x14ac:dyDescent="0.25">
      <c r="A160" s="37">
        <v>3295</v>
      </c>
      <c r="B160" s="111" t="s">
        <v>79</v>
      </c>
      <c r="C160" s="106"/>
      <c r="D160" s="106"/>
      <c r="E160" s="70"/>
      <c r="G160" s="112"/>
      <c r="H160" s="112"/>
      <c r="I160" s="112"/>
    </row>
    <row r="161" spans="1:10" ht="18.75" customHeight="1" x14ac:dyDescent="0.25">
      <c r="A161" s="37">
        <v>3296</v>
      </c>
      <c r="B161" s="111" t="s">
        <v>80</v>
      </c>
      <c r="C161" s="106"/>
      <c r="D161" s="106"/>
      <c r="E161" s="70"/>
      <c r="G161" s="112"/>
      <c r="H161" s="112"/>
      <c r="I161" s="112"/>
    </row>
    <row r="162" spans="1:10" ht="18.75" customHeight="1" x14ac:dyDescent="0.25">
      <c r="A162" s="33">
        <v>343</v>
      </c>
      <c r="B162" s="91" t="s">
        <v>18</v>
      </c>
      <c r="C162" s="100">
        <v>0</v>
      </c>
      <c r="D162" s="100"/>
      <c r="E162" s="35"/>
      <c r="G162" s="112"/>
      <c r="H162" s="112"/>
      <c r="I162" s="112"/>
    </row>
    <row r="163" spans="1:10" ht="18.75" customHeight="1" x14ac:dyDescent="0.25">
      <c r="A163" s="29">
        <v>3433</v>
      </c>
      <c r="B163" s="32" t="s">
        <v>64</v>
      </c>
      <c r="C163" s="106"/>
      <c r="D163" s="106"/>
      <c r="E163" s="70"/>
      <c r="G163" s="112"/>
      <c r="H163" s="112"/>
      <c r="I163" s="112"/>
    </row>
    <row r="164" spans="1:10" ht="18.75" customHeight="1" x14ac:dyDescent="0.25">
      <c r="A164" s="93">
        <v>424</v>
      </c>
      <c r="B164" s="92" t="s">
        <v>68</v>
      </c>
      <c r="C164" s="108">
        <v>0</v>
      </c>
      <c r="D164" s="108"/>
      <c r="E164" s="70"/>
      <c r="G164" s="112"/>
      <c r="H164" s="112"/>
      <c r="I164" s="112"/>
    </row>
    <row r="165" spans="1:10" ht="18.75" customHeight="1" thickBot="1" x14ac:dyDescent="0.3">
      <c r="A165" s="37">
        <v>4241</v>
      </c>
      <c r="B165" s="160" t="s">
        <v>21</v>
      </c>
      <c r="C165" s="109"/>
      <c r="D165" s="109"/>
      <c r="E165" s="69"/>
      <c r="G165" s="112"/>
      <c r="H165" s="112"/>
      <c r="I165" s="112"/>
    </row>
    <row r="166" spans="1:10" ht="24.75" customHeight="1" thickBot="1" x14ac:dyDescent="0.3">
      <c r="A166" s="60" t="s">
        <v>89</v>
      </c>
      <c r="B166" s="161" t="s">
        <v>90</v>
      </c>
      <c r="C166" s="97">
        <f>C167+C169</f>
        <v>15100</v>
      </c>
      <c r="D166" s="97">
        <v>15100</v>
      </c>
      <c r="E166" s="68">
        <f>D166/C166*100</f>
        <v>100</v>
      </c>
      <c r="G166" s="112"/>
      <c r="H166" s="112"/>
      <c r="I166" s="112"/>
    </row>
    <row r="167" spans="1:10" ht="18.75" customHeight="1" x14ac:dyDescent="0.25">
      <c r="A167" s="94">
        <v>311</v>
      </c>
      <c r="B167" s="95" t="s">
        <v>35</v>
      </c>
      <c r="C167" s="102">
        <v>14600</v>
      </c>
      <c r="D167" s="102">
        <v>14600</v>
      </c>
      <c r="E167" s="69">
        <f>D167/C167*100</f>
        <v>100</v>
      </c>
      <c r="G167" s="112"/>
      <c r="H167" s="112"/>
      <c r="I167" s="112"/>
    </row>
    <row r="168" spans="1:10" ht="18.75" customHeight="1" x14ac:dyDescent="0.25">
      <c r="A168" s="54">
        <v>3111</v>
      </c>
      <c r="B168" s="55" t="s">
        <v>71</v>
      </c>
      <c r="C168" s="101"/>
      <c r="D168" s="101"/>
      <c r="E168" s="70"/>
      <c r="G168" s="112"/>
      <c r="H168" s="112"/>
      <c r="I168" s="112"/>
    </row>
    <row r="169" spans="1:10" ht="18.75" customHeight="1" x14ac:dyDescent="0.25">
      <c r="A169" s="33">
        <v>321</v>
      </c>
      <c r="B169" s="34" t="s">
        <v>14</v>
      </c>
      <c r="C169" s="100">
        <v>500</v>
      </c>
      <c r="D169" s="100">
        <v>500</v>
      </c>
      <c r="E169" s="70">
        <f>D169/C169*100</f>
        <v>100</v>
      </c>
      <c r="G169" s="112"/>
      <c r="H169" s="112"/>
      <c r="I169" s="112"/>
    </row>
    <row r="170" spans="1:10" ht="18.75" customHeight="1" thickBot="1" x14ac:dyDescent="0.3">
      <c r="A170" s="29">
        <v>3212</v>
      </c>
      <c r="B170" s="30" t="s">
        <v>43</v>
      </c>
      <c r="C170" s="131"/>
      <c r="D170" s="131"/>
      <c r="E170" s="69"/>
      <c r="G170" s="112"/>
      <c r="H170" s="112"/>
      <c r="I170" s="112"/>
    </row>
    <row r="171" spans="1:10" ht="24.75" customHeight="1" thickBot="1" x14ac:dyDescent="0.3">
      <c r="A171" s="66" t="s">
        <v>37</v>
      </c>
      <c r="B171" s="67" t="s">
        <v>75</v>
      </c>
      <c r="C171" s="103">
        <v>74700</v>
      </c>
      <c r="D171" s="103">
        <v>74700</v>
      </c>
      <c r="E171" s="68">
        <f>D171/C171*100</f>
        <v>100</v>
      </c>
      <c r="F171" s="15"/>
      <c r="G171" s="15"/>
      <c r="H171" s="15"/>
      <c r="I171" s="27"/>
      <c r="J171" s="17"/>
    </row>
    <row r="172" spans="1:10" ht="18.75" customHeight="1" x14ac:dyDescent="0.25">
      <c r="A172" s="33">
        <v>321</v>
      </c>
      <c r="B172" s="34" t="s">
        <v>14</v>
      </c>
      <c r="C172" s="107">
        <v>12000</v>
      </c>
      <c r="D172" s="107">
        <v>12000</v>
      </c>
      <c r="E172" s="72">
        <f>D172/C172*100</f>
        <v>100</v>
      </c>
      <c r="F172" s="15"/>
      <c r="G172" s="15"/>
      <c r="H172" s="15"/>
      <c r="I172" s="27"/>
      <c r="J172" s="17"/>
    </row>
    <row r="173" spans="1:10" ht="18.75" customHeight="1" x14ac:dyDescent="0.25">
      <c r="A173" s="29">
        <v>3211</v>
      </c>
      <c r="B173" s="30" t="s">
        <v>77</v>
      </c>
      <c r="C173" s="136"/>
      <c r="D173" s="109"/>
      <c r="E173" s="126"/>
      <c r="F173" s="15"/>
      <c r="G173" s="15"/>
      <c r="H173" s="15"/>
      <c r="I173" s="27"/>
      <c r="J173" s="17"/>
    </row>
    <row r="174" spans="1:10" ht="18.75" customHeight="1" x14ac:dyDescent="0.25">
      <c r="A174" s="33">
        <v>324</v>
      </c>
      <c r="B174" s="34" t="s">
        <v>81</v>
      </c>
      <c r="C174" s="137"/>
      <c r="D174" s="113"/>
      <c r="E174" s="127"/>
      <c r="F174" s="15"/>
      <c r="G174" s="15"/>
      <c r="H174" s="15"/>
      <c r="I174" s="27"/>
      <c r="J174" s="17"/>
    </row>
    <row r="175" spans="1:10" ht="18.75" customHeight="1" x14ac:dyDescent="0.25">
      <c r="A175" s="29">
        <v>3241</v>
      </c>
      <c r="B175" s="30" t="s">
        <v>81</v>
      </c>
      <c r="C175" s="136"/>
      <c r="D175" s="109"/>
      <c r="E175" s="126"/>
      <c r="F175" s="15"/>
      <c r="G175" s="15"/>
      <c r="H175" s="15"/>
      <c r="I175" s="27"/>
      <c r="J175" s="17"/>
    </row>
    <row r="176" spans="1:10" ht="18.75" customHeight="1" x14ac:dyDescent="0.25">
      <c r="A176" s="33">
        <v>329</v>
      </c>
      <c r="B176" s="34" t="s">
        <v>17</v>
      </c>
      <c r="C176" s="137">
        <v>15000</v>
      </c>
      <c r="D176" s="113">
        <v>15000</v>
      </c>
      <c r="E176" s="127">
        <f>D176/C176*100</f>
        <v>100</v>
      </c>
      <c r="F176" s="15"/>
      <c r="G176" s="15"/>
      <c r="H176" s="15"/>
      <c r="I176" s="27"/>
      <c r="J176" s="17"/>
    </row>
    <row r="177" spans="1:15" ht="18.75" customHeight="1" x14ac:dyDescent="0.25">
      <c r="A177" s="29">
        <v>3299</v>
      </c>
      <c r="B177" s="30" t="s">
        <v>17</v>
      </c>
      <c r="C177" s="136"/>
      <c r="D177" s="109"/>
      <c r="E177" s="126"/>
      <c r="F177" s="15"/>
      <c r="G177" s="15"/>
      <c r="H177" s="15"/>
      <c r="I177" s="27"/>
      <c r="J177" s="17"/>
    </row>
    <row r="178" spans="1:15" ht="18.75" customHeight="1" x14ac:dyDescent="0.25">
      <c r="A178" s="33">
        <v>343</v>
      </c>
      <c r="B178" s="91" t="s">
        <v>18</v>
      </c>
      <c r="C178" s="137">
        <v>200</v>
      </c>
      <c r="D178" s="113">
        <v>200</v>
      </c>
      <c r="E178" s="127">
        <f>D178/C178*100</f>
        <v>100</v>
      </c>
      <c r="F178" s="15"/>
      <c r="G178" s="15"/>
      <c r="H178" s="15"/>
      <c r="I178" s="27"/>
      <c r="J178" s="17"/>
    </row>
    <row r="179" spans="1:15" ht="18.75" customHeight="1" x14ac:dyDescent="0.25">
      <c r="A179" s="29">
        <v>3431</v>
      </c>
      <c r="B179" s="32" t="s">
        <v>63</v>
      </c>
      <c r="C179" s="136"/>
      <c r="D179" s="109"/>
      <c r="E179" s="126"/>
      <c r="F179" s="15"/>
      <c r="G179" s="15"/>
      <c r="H179" s="15"/>
      <c r="I179" s="27"/>
      <c r="J179" s="17"/>
    </row>
    <row r="180" spans="1:15" ht="18.75" customHeight="1" x14ac:dyDescent="0.25">
      <c r="A180" s="170">
        <v>368</v>
      </c>
      <c r="B180" s="171" t="s">
        <v>96</v>
      </c>
      <c r="C180" s="172">
        <v>36800</v>
      </c>
      <c r="D180" s="102">
        <v>36800</v>
      </c>
      <c r="E180" s="39">
        <f>D180/C180*100</f>
        <v>100</v>
      </c>
      <c r="F180" s="15"/>
      <c r="G180" s="15"/>
      <c r="H180" s="15"/>
      <c r="I180" s="27"/>
      <c r="J180" s="17"/>
    </row>
    <row r="181" spans="1:15" ht="18.75" customHeight="1" x14ac:dyDescent="0.25">
      <c r="A181" s="167">
        <v>3681</v>
      </c>
      <c r="B181" s="168" t="s">
        <v>97</v>
      </c>
      <c r="C181" s="169"/>
      <c r="D181" s="131"/>
      <c r="E181" s="11"/>
      <c r="F181" s="15"/>
      <c r="G181" s="15"/>
      <c r="H181" s="15"/>
      <c r="I181" s="27"/>
      <c r="J181" s="17"/>
    </row>
    <row r="182" spans="1:15" ht="18.75" customHeight="1" x14ac:dyDescent="0.25">
      <c r="A182" s="170">
        <v>422</v>
      </c>
      <c r="B182" s="171" t="s">
        <v>26</v>
      </c>
      <c r="C182" s="172">
        <v>10700</v>
      </c>
      <c r="D182" s="102">
        <v>10700</v>
      </c>
      <c r="E182" s="39">
        <f>D182/C182*100</f>
        <v>100</v>
      </c>
      <c r="F182" s="15"/>
      <c r="G182" s="15"/>
      <c r="H182" s="15"/>
      <c r="I182" s="27"/>
      <c r="J182" s="17"/>
    </row>
    <row r="183" spans="1:15" ht="18.75" customHeight="1" thickBot="1" x14ac:dyDescent="0.3">
      <c r="A183" s="167">
        <v>4221</v>
      </c>
      <c r="B183" s="168" t="s">
        <v>69</v>
      </c>
      <c r="C183" s="169"/>
      <c r="D183" s="131"/>
      <c r="E183" s="11"/>
      <c r="F183" s="15"/>
      <c r="G183" s="15"/>
      <c r="H183" s="15"/>
      <c r="I183" s="27"/>
      <c r="J183" s="17"/>
    </row>
    <row r="184" spans="1:15" ht="24.75" customHeight="1" thickBot="1" x14ac:dyDescent="0.3">
      <c r="A184" s="66" t="s">
        <v>37</v>
      </c>
      <c r="B184" s="67" t="s">
        <v>76</v>
      </c>
      <c r="C184" s="103"/>
      <c r="D184" s="103"/>
      <c r="E184" s="68"/>
      <c r="F184" s="15"/>
      <c r="G184" s="15"/>
      <c r="H184" s="15"/>
      <c r="I184" s="27"/>
      <c r="J184" s="17"/>
    </row>
    <row r="185" spans="1:15" ht="18.75" customHeight="1" x14ac:dyDescent="0.25">
      <c r="A185" s="33">
        <v>322</v>
      </c>
      <c r="B185" s="34" t="s">
        <v>15</v>
      </c>
      <c r="C185" s="107"/>
      <c r="D185" s="107"/>
      <c r="E185" s="72"/>
      <c r="F185" s="15"/>
      <c r="G185" s="15"/>
      <c r="H185" s="15"/>
      <c r="I185" s="27"/>
      <c r="J185" s="17"/>
    </row>
    <row r="186" spans="1:15" ht="18.75" customHeight="1" thickBot="1" x14ac:dyDescent="0.3">
      <c r="A186" s="29">
        <v>3222</v>
      </c>
      <c r="B186" s="30" t="s">
        <v>78</v>
      </c>
      <c r="C186" s="136"/>
      <c r="D186" s="109"/>
      <c r="E186" s="128"/>
      <c r="F186" s="15"/>
      <c r="G186" s="15"/>
      <c r="H186" s="15"/>
      <c r="I186" s="27"/>
      <c r="J186" s="17"/>
    </row>
    <row r="187" spans="1:15" ht="29.25" customHeight="1" thickBot="1" x14ac:dyDescent="0.3">
      <c r="A187" s="42"/>
      <c r="B187" s="43" t="s">
        <v>22</v>
      </c>
      <c r="C187" s="97">
        <f>C142+C171+C184+C166</f>
        <v>687200</v>
      </c>
      <c r="D187" s="97">
        <v>689700</v>
      </c>
      <c r="E187" s="45">
        <f>D187/C187*100</f>
        <v>100.36379511059373</v>
      </c>
      <c r="F187" s="25"/>
      <c r="G187" s="25"/>
      <c r="H187" s="25"/>
      <c r="I187" s="26"/>
      <c r="J187" s="17"/>
      <c r="L187" s="27"/>
      <c r="M187" s="27"/>
      <c r="O187" s="27"/>
    </row>
    <row r="188" spans="1:15" ht="29.25" customHeight="1" x14ac:dyDescent="0.25">
      <c r="A188" s="73"/>
      <c r="B188" s="74"/>
      <c r="C188" s="65"/>
      <c r="D188" s="65"/>
      <c r="E188" s="125"/>
      <c r="F188" s="25"/>
      <c r="G188" s="25"/>
      <c r="H188" s="25"/>
      <c r="I188" s="26"/>
      <c r="J188" s="17"/>
      <c r="L188" s="27"/>
      <c r="M188" s="27"/>
      <c r="O188" s="27"/>
    </row>
    <row r="189" spans="1:15" ht="29.25" customHeight="1" thickBot="1" x14ac:dyDescent="0.3">
      <c r="A189" s="182" t="s">
        <v>38</v>
      </c>
      <c r="B189" s="182"/>
      <c r="C189" s="88"/>
      <c r="D189" s="75"/>
      <c r="E189" s="76"/>
      <c r="F189" s="25"/>
      <c r="G189" s="25"/>
      <c r="H189" s="25"/>
      <c r="I189" s="26"/>
      <c r="J189" s="17"/>
      <c r="L189" s="27"/>
      <c r="M189" s="27"/>
      <c r="O189" s="27"/>
    </row>
    <row r="190" spans="1:15" ht="50.1" customHeight="1" thickBot="1" x14ac:dyDescent="0.3">
      <c r="A190" s="58" t="s">
        <v>9</v>
      </c>
      <c r="B190" s="59" t="s">
        <v>10</v>
      </c>
      <c r="C190" s="6" t="s">
        <v>100</v>
      </c>
      <c r="D190" s="6" t="s">
        <v>101</v>
      </c>
      <c r="E190" s="116"/>
      <c r="F190" s="25"/>
      <c r="G190" s="25"/>
      <c r="H190" s="25"/>
      <c r="I190" s="26"/>
      <c r="J190" s="17"/>
      <c r="L190" s="27"/>
      <c r="M190" s="27"/>
      <c r="O190" s="27"/>
    </row>
    <row r="191" spans="1:15" ht="29.25" customHeight="1" thickBot="1" x14ac:dyDescent="0.3">
      <c r="A191" s="52" t="s">
        <v>39</v>
      </c>
      <c r="B191" s="53" t="s">
        <v>106</v>
      </c>
      <c r="C191" s="44"/>
      <c r="D191" s="97"/>
      <c r="E191" s="45"/>
      <c r="F191" s="25"/>
      <c r="G191" s="25"/>
      <c r="H191" s="25"/>
      <c r="I191" s="26"/>
      <c r="J191" s="17"/>
      <c r="L191" s="27"/>
      <c r="M191" s="27"/>
      <c r="O191" s="27"/>
    </row>
    <row r="192" spans="1:15" ht="18.75" customHeight="1" x14ac:dyDescent="0.25">
      <c r="A192" s="33">
        <v>422</v>
      </c>
      <c r="B192" s="34" t="s">
        <v>26</v>
      </c>
      <c r="C192" s="98">
        <v>2600</v>
      </c>
      <c r="D192" s="98">
        <v>2600</v>
      </c>
      <c r="E192" s="77">
        <f>D192/C192*100</f>
        <v>100</v>
      </c>
      <c r="F192" s="25"/>
      <c r="G192" s="25"/>
      <c r="H192" s="25"/>
      <c r="I192" s="26"/>
      <c r="J192" s="17"/>
      <c r="L192" s="27"/>
      <c r="M192" s="27"/>
      <c r="O192" s="27"/>
    </row>
    <row r="193" spans="1:15" ht="18.75" customHeight="1" x14ac:dyDescent="0.25">
      <c r="A193" s="29">
        <v>4221</v>
      </c>
      <c r="B193" s="30" t="s">
        <v>69</v>
      </c>
      <c r="C193" s="99"/>
      <c r="D193" s="99"/>
      <c r="E193" s="78"/>
      <c r="F193" s="25"/>
      <c r="G193" s="25"/>
      <c r="H193" s="25"/>
      <c r="I193" s="26"/>
      <c r="J193" s="17"/>
      <c r="L193" s="27"/>
      <c r="M193" s="27"/>
      <c r="O193" s="27"/>
    </row>
    <row r="194" spans="1:15" ht="18.75" customHeight="1" x14ac:dyDescent="0.25">
      <c r="A194" s="93">
        <v>424</v>
      </c>
      <c r="B194" s="92" t="s">
        <v>68</v>
      </c>
      <c r="C194" s="100"/>
      <c r="D194" s="100"/>
      <c r="E194" s="35"/>
      <c r="F194" s="25"/>
      <c r="G194" s="25"/>
      <c r="H194" s="25"/>
      <c r="I194" s="26"/>
      <c r="J194" s="17"/>
      <c r="L194" s="27"/>
      <c r="M194" s="27"/>
      <c r="O194" s="27"/>
    </row>
    <row r="195" spans="1:15" ht="18.75" customHeight="1" thickBot="1" x14ac:dyDescent="0.3">
      <c r="A195" s="40">
        <v>4241</v>
      </c>
      <c r="B195" s="41" t="s">
        <v>21</v>
      </c>
      <c r="C195" s="101"/>
      <c r="D195" s="101"/>
      <c r="E195" s="31"/>
      <c r="F195" s="25"/>
      <c r="G195" s="25"/>
      <c r="H195" s="25"/>
      <c r="I195" s="26"/>
      <c r="J195" s="17"/>
      <c r="L195" s="27"/>
      <c r="M195" s="27"/>
      <c r="O195" s="27"/>
    </row>
    <row r="196" spans="1:15" ht="24" customHeight="1" thickBot="1" x14ac:dyDescent="0.3">
      <c r="A196" s="61"/>
      <c r="B196" s="62" t="s">
        <v>40</v>
      </c>
      <c r="C196" s="97">
        <v>2600</v>
      </c>
      <c r="D196" s="97">
        <v>2600</v>
      </c>
      <c r="E196" s="45">
        <f>D196/C196*100</f>
        <v>100</v>
      </c>
    </row>
    <row r="197" spans="1:15" ht="24" customHeight="1" thickBot="1" x14ac:dyDescent="0.3">
      <c r="A197" s="79"/>
      <c r="B197" s="80"/>
      <c r="C197" s="38"/>
      <c r="D197" s="102"/>
      <c r="E197" s="129"/>
    </row>
    <row r="198" spans="1:15" ht="24" customHeight="1" thickBot="1" x14ac:dyDescent="0.3">
      <c r="A198" s="61"/>
      <c r="B198" s="62" t="s">
        <v>41</v>
      </c>
      <c r="C198" s="97">
        <f>C65+C91+C138+C187+C196</f>
        <v>1068310</v>
      </c>
      <c r="D198" s="97">
        <v>1106210</v>
      </c>
      <c r="E198" s="45">
        <f>D198/C198*100</f>
        <v>103.54765938725652</v>
      </c>
    </row>
    <row r="199" spans="1:15" ht="15" customHeight="1" x14ac:dyDescent="0.25">
      <c r="A199" s="81"/>
      <c r="B199" s="82"/>
      <c r="C199" s="83"/>
      <c r="D199" s="83"/>
      <c r="E199" s="130"/>
    </row>
    <row r="200" spans="1:15" ht="15" customHeight="1" x14ac:dyDescent="0.25">
      <c r="A200" s="81"/>
      <c r="B200" s="82"/>
      <c r="C200" s="83"/>
      <c r="D200" s="83"/>
      <c r="E200" s="130"/>
    </row>
    <row r="201" spans="1:15" ht="15" customHeight="1" x14ac:dyDescent="0.25">
      <c r="A201" s="81"/>
      <c r="C201" s="84"/>
      <c r="D201" s="83"/>
      <c r="E201" s="130"/>
    </row>
    <row r="202" spans="1:15" ht="15" customHeight="1" x14ac:dyDescent="0.25">
      <c r="A202" s="81"/>
      <c r="B202" s="85" t="s">
        <v>107</v>
      </c>
      <c r="C202" s="86"/>
      <c r="D202" s="83"/>
      <c r="E202" s="130"/>
    </row>
    <row r="203" spans="1:15" ht="15" customHeight="1" x14ac:dyDescent="0.25">
      <c r="A203" s="81"/>
      <c r="C203" s="86"/>
      <c r="D203" s="83"/>
      <c r="E203" s="130"/>
    </row>
    <row r="204" spans="1:15" ht="15" customHeight="1" x14ac:dyDescent="0.25">
      <c r="A204" s="81"/>
      <c r="B204" s="85" t="s">
        <v>108</v>
      </c>
      <c r="C204" s="86"/>
      <c r="D204" s="83"/>
      <c r="E204" s="130"/>
    </row>
    <row r="205" spans="1:15" ht="15" customHeight="1" x14ac:dyDescent="0.25">
      <c r="A205" s="81"/>
      <c r="B205" s="14"/>
      <c r="C205" s="87"/>
      <c r="D205" s="83"/>
      <c r="E205" s="130"/>
    </row>
    <row r="206" spans="1:15" ht="15" customHeight="1" x14ac:dyDescent="0.25">
      <c r="A206" s="81"/>
      <c r="B206" s="82"/>
      <c r="C206" s="83"/>
      <c r="D206" s="83"/>
      <c r="E206" s="130"/>
    </row>
    <row r="207" spans="1:15" ht="15" customHeight="1" x14ac:dyDescent="0.25">
      <c r="A207" s="81"/>
      <c r="B207" s="82"/>
      <c r="C207" s="83"/>
      <c r="D207" s="83"/>
      <c r="E207" s="130"/>
    </row>
    <row r="208" spans="1:15" x14ac:dyDescent="0.25">
      <c r="D208" s="12"/>
    </row>
    <row r="209" spans="4:4" x14ac:dyDescent="0.25">
      <c r="D209" s="12"/>
    </row>
    <row r="210" spans="4:4" x14ac:dyDescent="0.25">
      <c r="D210" s="12"/>
    </row>
  </sheetData>
  <mergeCells count="20">
    <mergeCell ref="A140:B140"/>
    <mergeCell ref="A189:B189"/>
    <mergeCell ref="A18:B18"/>
    <mergeCell ref="F19:H19"/>
    <mergeCell ref="A67:B67"/>
    <mergeCell ref="D67:E67"/>
    <mergeCell ref="F67:H67"/>
    <mergeCell ref="A93:B93"/>
    <mergeCell ref="A16:B16"/>
    <mergeCell ref="B2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</mergeCells>
  <pageMargins left="0.7" right="0.7" top="0.75" bottom="0.75" header="0.3" footer="0.3"/>
  <pageSetup paperSize="9" scale="74" fitToHeight="0" orientation="portrait" r:id="rId1"/>
  <rowBreaks count="4" manualBreakCount="4">
    <brk id="51" max="4" man="1"/>
    <brk id="91" max="4" man="1"/>
    <brk id="138" max="4" man="1"/>
    <brk id="188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548B0F80A9C438022EF4C4D17AD76" ma:contentTypeVersion="7" ma:contentTypeDescription="Create a new document." ma:contentTypeScope="" ma:versionID="2ddb3a9d1957d30ebcac7dfb22f2817b">
  <xsd:schema xmlns:xsd="http://www.w3.org/2001/XMLSchema" xmlns:xs="http://www.w3.org/2001/XMLSchema" xmlns:p="http://schemas.microsoft.com/office/2006/metadata/properties" xmlns:ns3="fb907cb5-9777-47d1-bf59-8ff24df6877b" targetNamespace="http://schemas.microsoft.com/office/2006/metadata/properties" ma:root="true" ma:fieldsID="d4e405b83fba3fc9e12818f6c6453312" ns3:_="">
    <xsd:import namespace="fb907cb5-9777-47d1-bf59-8ff24df68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07cb5-9777-47d1-bf59-8ff24df687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E0A27-C14A-4D22-B1E4-29F2CB954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07cb5-9777-47d1-bf59-8ff24df68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148C2D-3723-43F6-A800-96B5EB338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7D12A-6BE3-4EF8-8D15-2BD90462B994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b907cb5-9777-47d1-bf59-8ff24df6877b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FIN.PLAN 2022</vt:lpstr>
      <vt:lpstr>'FIN.PLAN 2022'!Podrucje_ispisa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Odobašić</dc:creator>
  <cp:lastModifiedBy>Marija Kolar</cp:lastModifiedBy>
  <cp:lastPrinted>2023-07-17T09:09:27Z</cp:lastPrinted>
  <dcterms:created xsi:type="dcterms:W3CDTF">2022-06-09T12:05:42Z</dcterms:created>
  <dcterms:modified xsi:type="dcterms:W3CDTF">2023-07-17T09:09:46Z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0x01010077B548B0F80A9C438022EF4C4D17AD76</vt:lpwstr>
  </property>
</Properties>
</file>